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Приложение 1" sheetId="1" r:id="rId1"/>
    <sheet name="приложение 2" sheetId="3" r:id="rId2"/>
    <sheet name="приложение 3" sheetId="5" r:id="rId3"/>
    <sheet name="приложение 4" sheetId="7" r:id="rId4"/>
    <sheet name="приложение 5" sheetId="9" r:id="rId5"/>
    <sheet name="приложение 6" sheetId="11" r:id="rId6"/>
  </sheets>
  <calcPr calcId="152511"/>
</workbook>
</file>

<file path=xl/calcChain.xml><?xml version="1.0" encoding="utf-8"?>
<calcChain xmlns="http://schemas.openxmlformats.org/spreadsheetml/2006/main">
  <c r="I55" i="11" l="1"/>
  <c r="I16" i="11"/>
  <c r="H23" i="5" l="1"/>
  <c r="I38" i="7" l="1"/>
  <c r="I72" i="11"/>
  <c r="I71" i="11" s="1"/>
  <c r="I67" i="11" s="1"/>
  <c r="I34" i="7" l="1"/>
  <c r="I34" i="11" l="1"/>
  <c r="I10" i="11" s="1"/>
  <c r="F10" i="9" l="1"/>
  <c r="I41" i="11" l="1"/>
  <c r="H17" i="5"/>
  <c r="I15" i="11" l="1"/>
  <c r="I80" i="11"/>
  <c r="I54" i="11"/>
  <c r="I77" i="11" l="1"/>
  <c r="I76" i="11" s="1"/>
  <c r="I83" i="11" s="1"/>
  <c r="F21" i="9" l="1"/>
  <c r="F29" i="9" s="1"/>
  <c r="I47" i="7"/>
  <c r="I25" i="7"/>
  <c r="I24" i="7" l="1"/>
  <c r="I23" i="7" s="1"/>
  <c r="I44" i="7"/>
  <c r="I43" i="7" s="1"/>
  <c r="H15" i="5"/>
  <c r="H10" i="5" s="1"/>
  <c r="H9" i="5" s="1"/>
  <c r="H22" i="5"/>
  <c r="I50" i="7" l="1"/>
  <c r="H39" i="5"/>
</calcChain>
</file>

<file path=xl/sharedStrings.xml><?xml version="1.0" encoding="utf-8"?>
<sst xmlns="http://schemas.openxmlformats.org/spreadsheetml/2006/main" count="601" uniqueCount="260">
  <si>
    <t>Приложение 1</t>
  </si>
  <si>
    <t>Код главы</t>
  </si>
  <si>
    <t>Код группы, подгруппы, статьи и вида источников</t>
  </si>
  <si>
    <t>Наименование</t>
  </si>
  <si>
    <t>Сумма</t>
  </si>
  <si>
    <t>Сельская администрация Паспаульского сельского поселения Чойского района РА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</si>
  <si>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</si>
  <si>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</si>
  <si>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</si>
  <si>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</si>
  <si>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</si>
  <si>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</si>
  <si>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</si>
  <si>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</si>
  <si>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</si>
  <si>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финансирования</t>
  </si>
  <si>
    <t>Источники финансирования дефицита бюджета муниципального образования «Паспаульское сельское поселение» на 2022 год по кодам классификации источников финансирования дефицитов бюджета</t>
  </si>
  <si>
    <t>Приложение 2</t>
  </si>
  <si>
    <t xml:space="preserve">  </t>
  </si>
  <si>
    <t>Перечень главных администраторов доходов бюджета муниципального образования «Паспаульское сельское поселение» Чойского района Республики Алтай</t>
  </si>
  <si>
    <t>Наименование доходов</t>
  </si>
  <si>
    <t>Доходы от сдачи в аренду имущества, составляющего казну сельских поселений (за исключением земельных участков)</t>
  </si>
  <si>
    <t>Доходы поступающие в порядке возмещения расходов, понесенных в связи с эксплуатацией имущества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</si>
  <si>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</si>
  <si>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</si>
  <si>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</si>
  <si>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</si>
  <si>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</si>
  <si>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</si>
  <si>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</si>
  <si>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</si>
  <si>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</si>
  <si>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</si>
  <si>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</si>
  <si>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</si>
  <si>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субсидии, субвенций и иных межбюджетных трансфертов, имеющих целевое назначение, прошлых лет из бюджетов сельских поселений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</si>
  <si>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</si>
  <si>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Код главы администратора</t>
  </si>
  <si>
    <t>Код доходов</t>
  </si>
  <si>
    <t>1 11 05075 10 0000 120</t>
  </si>
  <si>
    <t>1 13 02065 10 0000 130</t>
  </si>
  <si>
    <t>1 14 02050 10 0000 410</t>
  </si>
  <si>
    <t>1 14 02052 10 0000 410</t>
  </si>
  <si>
    <t>1 14 02053 10 0000 410</t>
  </si>
  <si>
    <t>1 14 02050 10 0000 440</t>
  </si>
  <si>
    <t>1 14 02053 10 0000 440</t>
  </si>
  <si>
    <t>1 17 01050 10 0000 180</t>
  </si>
  <si>
    <t>1 17 05050 10 0000 180</t>
  </si>
  <si>
    <t>1 17 15030  10 0000 150</t>
  </si>
  <si>
    <t>2 02 15001 10 0000 150</t>
  </si>
  <si>
    <t>2 02 15002 10 0000 150</t>
  </si>
  <si>
    <t>2 02 35118 10 0000 150</t>
  </si>
  <si>
    <t>2 02 49999 10 0000 150</t>
  </si>
  <si>
    <t>2 08 05000 10 0000 180</t>
  </si>
  <si>
    <t>2 19 60010 10 0000 150</t>
  </si>
  <si>
    <t>2 02 29999 10 0000 150</t>
  </si>
  <si>
    <r>
      <t> </t>
    </r>
    <r>
      <rPr>
        <sz val="9"/>
        <color theme="1"/>
        <rFont val="Times New Roman"/>
        <family val="1"/>
        <charset val="204"/>
      </rPr>
      <t>(тыс. рублей)</t>
    </r>
  </si>
  <si>
    <t>Код главного администратора доходов бюджета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</si>
  <si>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</si>
  <si>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</si>
  <si>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</si>
  <si>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</si>
  <si>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</si>
  <si>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</si>
  <si>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</si>
  <si>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</si>
  <si>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</si>
  <si>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ст.227,227.1,228 НК РФ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</si>
  <si>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</si>
  <si>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</si>
  <si>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</si>
  <si>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</si>
  <si>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</si>
  <si>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</si>
  <si>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</si>
  <si>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</si>
  <si>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1 06 06000 00 0000 110</t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</si>
  <si>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</si>
  <si>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</si>
  <si>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</si>
  <si>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</si>
  <si>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</si>
  <si>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</si>
  <si>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</si>
  <si>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</si>
  <si>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</si>
  <si>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</si>
  <si>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</si>
  <si>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 бюджетам сельских поселений на мероприятия по ликвидации дикорастущей конопли</t>
  </si>
  <si>
    <t>Всего доходов</t>
  </si>
  <si>
    <t>Объем поступлений доходов в бюджет муниципального образования "Паспаульское сельское поселение" в 2022 году</t>
  </si>
  <si>
    <t>№п/п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</si>
  <si>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</si>
  <si>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</si>
  <si>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</si>
  <si>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</si>
  <si>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</si>
  <si>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изменения</t>
  </si>
  <si>
    <t>вид расходов</t>
  </si>
  <si>
    <t>сумма с учетом изменений</t>
  </si>
  <si>
    <t>Национальная безопасность и правоохранительная деятельность</t>
  </si>
  <si>
    <t> 00</t>
  </si>
  <si>
    <t>Основное мероприятие «Обеспечение безопасности населения»  в рамках МП "Комплексное развитие территории муниципального образования "Паспаульское сельское поселение" на 2019-2024 годы" подпрограммы «Устойчивое развитие систем жизнеобеспечения»</t>
  </si>
  <si>
    <t>Прочая закупка товаров, работ и услуг для обеспечения государственных (муниципальных) нужд</t>
  </si>
  <si>
    <t>Другие вопросы в области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</si>
  <si>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</si>
  <si>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</si>
  <si>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  подпрограмма «Устойчивое развитие систем жизнеобеспечения»Направление «Расходы формирующие дорожный фонд»</t>
  </si>
  <si>
    <t>0110200Д00</t>
  </si>
  <si>
    <t>Закупка энергетических ресурсов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</si>
  <si>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</si>
  <si>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</si>
  <si>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</si>
  <si>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 подпрограммы «Устойчивое развитие систем жизнеобеспечения»</t>
  </si>
  <si>
    <t>Культура, кинематография</t>
  </si>
  <si>
    <t xml:space="preserve">Культура  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</si>
  <si>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 подпрограммы «Развитие социально-культурной сферы»</t>
  </si>
  <si>
    <t>ВСЕГО РАСХОДОВ</t>
  </si>
  <si>
    <t>03</t>
  </si>
  <si>
    <t>04</t>
  </si>
  <si>
    <t>05</t>
  </si>
  <si>
    <t>08</t>
  </si>
  <si>
    <t>09</t>
  </si>
  <si>
    <t>01</t>
  </si>
  <si>
    <t>Распределение бюджетных ассигнований на реализацию муниципальной программы муниципального образования "Паспаульское сельское поселение" на 2022 год</t>
  </si>
  <si>
    <t>Распределение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</si>
  <si>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</si>
  <si>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</si>
  <si>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</si>
  <si>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</si>
  <si>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</si>
  <si>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</si>
  <si>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</si>
  <si>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</si>
  <si>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</si>
  <si>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</si>
  <si>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01 06</t>
  </si>
  <si>
    <t>Резервные фонды</t>
  </si>
  <si>
    <t>01 11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</si>
  <si>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</si>
  <si>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</si>
  <si>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</si>
  <si>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</si>
  <si>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</si>
  <si>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</si>
  <si>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03 10</t>
  </si>
  <si>
    <t>Другие вопросы в области национальной  безопасности и правоохранительной деятельности</t>
  </si>
  <si>
    <t>03 14</t>
  </si>
  <si>
    <t>НАЦИОНАЛЬНАЯ ЭКОНОМИКА</t>
  </si>
  <si>
    <t>04 00</t>
  </si>
  <si>
    <t>04 09</t>
  </si>
  <si>
    <t>04 12</t>
  </si>
  <si>
    <t>ЖИЛИЩНО-КОММУНАЛЬНОЕ ХОЗЯЙСТВО</t>
  </si>
  <si>
    <t>05 00</t>
  </si>
  <si>
    <t>05 03</t>
  </si>
  <si>
    <t>КУЛЬТУРА, КИНЕМАТОГРАФИЯ</t>
  </si>
  <si>
    <t>08 00</t>
  </si>
  <si>
    <t>Культура</t>
  </si>
  <si>
    <t>08 01</t>
  </si>
  <si>
    <t>бюджетных ассигнований по разделам, подразделам классификации расходов бюджета муниципального образования "Паспаульское сельское поселение" на 2022 год</t>
  </si>
  <si>
    <t>№ п/п</t>
  </si>
  <si>
    <t>Главный распоряд. бюджетных ср-в</t>
  </si>
  <si>
    <t>Раздел</t>
  </si>
  <si>
    <t>Подраздел</t>
  </si>
  <si>
    <t>Целевая статья</t>
  </si>
  <si>
    <t>Вид расходов</t>
  </si>
  <si>
    <t xml:space="preserve">Сумма с учетом изменений </t>
  </si>
  <si>
    <t>Общегосударственные вопросы</t>
  </si>
  <si>
    <t xml:space="preserve">Высшее должностное лицо сельского поселения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</si>
  <si>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</si>
  <si>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</si>
  <si>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Материально-техническое обеспечение администрации сельского поселения</t>
  </si>
  <si>
    <t>990А001100</t>
  </si>
  <si>
    <t xml:space="preserve">Фонд оплаты труда государственных (муниципальных) органов </t>
  </si>
  <si>
    <t>990А001110</t>
  </si>
  <si>
    <t>990А001190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</si>
  <si>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</si>
  <si>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</si>
  <si>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</si>
  <si>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</si>
  <si>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"Повышение эффективности управления муниципальными финансами"</t>
  </si>
  <si>
    <t>иные межбюджетные трансферты</t>
  </si>
  <si>
    <t>Резервные средства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</si>
  <si>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</si>
  <si>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</si>
  <si>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«Обеспечение безопасности населения» в рамках МП "Комплексное развитие территории муниципального образования "Паспаульское сельское поселение" на 2019-2024 годы"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</si>
  <si>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2019-2024годы"Направление «Расходы формирующие дорожный фонд»</t>
  </si>
  <si>
    <t>Иные межбюджетные трансферты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</si>
  <si>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</si>
  <si>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</t>
  </si>
  <si>
    <t>02</t>
  </si>
  <si>
    <t>06</t>
  </si>
  <si>
    <t>00</t>
  </si>
  <si>
    <t xml:space="preserve"> "Паспаульское сельское поселение" на 2022 год и на плановый </t>
  </si>
  <si>
    <t>Ведомственная структура расходов бюджета муниципального образования "Паспаульское сельское поселение"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</si>
  <si>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</si>
  <si>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2 02 16001 10 0000 150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</si>
  <si>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</si>
  <si>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>2 02 45784 10 0000 150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</si>
  <si>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</si>
  <si>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0110100190</t>
  </si>
  <si>
    <t>0110200190</t>
  </si>
  <si>
    <t>0110300190</t>
  </si>
  <si>
    <t>0120100190</t>
  </si>
  <si>
    <t>к решению "О внесении изменений в бюджет муниципального образования</t>
  </si>
  <si>
    <t>Приложение3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</si>
  <si>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</si>
  <si>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
2 02 30024 10 0000 150</t>
  </si>
  <si>
    <t>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</si>
  <si>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</si>
  <si>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13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</si>
  <si>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</si>
  <si>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01 13</t>
  </si>
  <si>
    <t>Проведение мероприятий по приведению оплаты труда отдельных категорий граждан, в соответствии с Федеральным законодательством и законодательством Республики Алтай</t>
  </si>
  <si>
    <t>Материальное поощрение старост сельских населеннных пунктов</t>
  </si>
  <si>
    <t>Обеспечение информатизации бюджетного процесса в муниципальных образованиях в республике Алтай</t>
  </si>
  <si>
    <t>Содержание (мест) площадок накопления ТКО</t>
  </si>
  <si>
    <t>Софинансирование расходов на ремонт и содержание автомобильных дорог общего пользования местного значения</t>
  </si>
  <si>
    <t>202 45784  10 0000 150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</si>
  <si>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значения.</t>
  </si>
  <si>
    <t>01301S8500</t>
  </si>
  <si>
    <t>Расходы на проведение мероприятий по приведению оплаты труда отдельных категорий граждан, в соответствии с Федеральным законодательством и законодательством Республики Алтай</t>
  </si>
  <si>
    <t>990А0S8500</t>
  </si>
  <si>
    <t>Коммунальное хозяйство</t>
  </si>
  <si>
    <t>0110305013</t>
  </si>
  <si>
    <t>материальное поощрение старост</t>
  </si>
  <si>
    <t>990А001150</t>
  </si>
  <si>
    <t>Иные выплаты населению</t>
  </si>
  <si>
    <t>Обеспечение информатизации бюджетного процесса в муниципальных образованиях в Республике Алтай</t>
  </si>
  <si>
    <t>990А0S9600</t>
  </si>
  <si>
    <t>011024580Д</t>
  </si>
  <si>
    <t>05 02</t>
  </si>
  <si>
    <t>Материально техническое обеспечение администрации сельского поселения</t>
  </si>
  <si>
    <t>Основное мероприятие «Софинансирование субсидий»  в рамках МП "Комплексное развитие территории муниципального образования "Паспаульское сельское поселение" на 2019-2024 годы" подпрограммы «Повышение качества управления муниципальными финансами»</t>
  </si>
  <si>
    <t>Капитальный ремонт и ремонт автомобильных дорог  общего пользования местного значения и искуственных сооружения на них</t>
  </si>
  <si>
    <t>Финансирование мероприятий по благоустройству территорий сельских населенных пунктов (благоустройсво кладбища)</t>
  </si>
  <si>
    <t>Капитальный ремонт и ремонт автомобильных дорог общего пользования местного значения и искуственных сооружений на них</t>
  </si>
  <si>
    <t>01102S22Д0</t>
  </si>
  <si>
    <t>005</t>
  </si>
  <si>
    <t>0110345806</t>
  </si>
  <si>
    <t>Иные межбюджетные трансферты бюджетам сельских поселений на софинансирование дополнительных расходов поселений в результате принятия решений органами власти муниципального района (приобретение угля)</t>
  </si>
  <si>
    <t>Софинансирование дополнительных расходов поселений в результате принятия решений органами власти муниципального района (приобретение угля)</t>
  </si>
  <si>
    <t>0120101130</t>
  </si>
  <si>
    <t xml:space="preserve">Ремонт и содержание автомобильных дорог общего пользования </t>
  </si>
  <si>
    <t xml:space="preserve">Иные межбюджетные трансферты бюджетам сельских поселений на софинансирование дополнительных расходов поселений  в результате принятия решений органами власти  муниципального  района </t>
  </si>
  <si>
    <t xml:space="preserve"> </t>
  </si>
  <si>
    <t xml:space="preserve">Ремонт и содержание автомобильных дорого общего пользования местного значения </t>
  </si>
  <si>
    <t>0110201130</t>
  </si>
  <si>
    <t xml:space="preserve">Софининасирование дополнительных раходов поселений в результате принятия решений органами власти муниципального района (обустройство минерализованных полос) </t>
  </si>
  <si>
    <t>10</t>
  </si>
  <si>
    <t>0110101130</t>
  </si>
  <si>
    <t>01101001130</t>
  </si>
  <si>
    <t>Ремонт и содержание автомобильных дорог общего пользования местного значения</t>
  </si>
  <si>
    <t>801</t>
  </si>
  <si>
    <r>
      <rPr>
        <b/>
        <sz val="9"/>
        <color theme="1"/>
        <rFont val="Times New Roman"/>
        <family val="1"/>
        <charset val="204"/>
      </rPr>
      <t>Приложение 5</t>
    </r>
    <r>
      <rPr>
        <sz val="9"/>
        <color theme="1"/>
        <rFont val="Times New Roman"/>
        <family val="1"/>
        <charset val="204"/>
      </rPr>
      <t xml:space="preserve">
к решению "О внесении изменений в бюджет муниципального образования
 "Паспаульское сельское поселение" на 2022 год и на плановый 
период 2023 и 2024 годов"  № 34- 3 от 28.12.2022г.</t>
    </r>
  </si>
  <si>
    <t>период 2023 и 2024 годов" № 34-3 от 28.12.2022г.</t>
  </si>
  <si>
    <t>период 2023 и 2024 годов"   № 34- 3 от 28.12.2022г.</t>
  </si>
  <si>
    <t>период 2023 и 2024 годов"  № 34-3 от 28.12.2022г.</t>
  </si>
  <si>
    <r>
      <rPr>
        <b/>
        <sz val="9"/>
        <color theme="1"/>
        <rFont val="Times New Roman"/>
        <family val="1"/>
        <charset val="204"/>
      </rPr>
      <t>Приложение4</t>
    </r>
    <r>
      <rPr>
        <sz val="9"/>
        <color theme="1"/>
        <rFont val="Times New Roman"/>
        <family val="1"/>
        <charset val="204"/>
      </rPr>
      <t xml:space="preserve">
к решению "О внесении изменений в бюджет муниципального образования
 "Паспаульское сельское поселение" на 2022 год и на плановый 
период 2023 и 2024 годов"   № 34-3 - от 28.12.2022г.</t>
    </r>
  </si>
  <si>
    <r>
      <rPr>
        <b/>
        <sz val="9"/>
        <color theme="1"/>
        <rFont val="Times New Roman"/>
        <family val="1"/>
        <charset val="204"/>
      </rPr>
      <t>Приложение 6</t>
    </r>
    <r>
      <rPr>
        <sz val="9"/>
        <color theme="1"/>
        <rFont val="Times New Roman"/>
        <family val="1"/>
        <charset val="204"/>
      </rPr>
      <t xml:space="preserve">
к решению "О внесении изменений в бюджет муниципального образования
 "Паспаульское сельское поселение" на 2022 год и на плановый 
период 2023 и 2024 годов"  № 34- 3 от 28.12.2022г.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</si>
</sst>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2" fontId="7" fillId="0" borderId="7" xfId="0" applyNumberFormat="1" applyFont="1" applyBorder="1" applyAlignment="1">
      <alignment horizontal="center" vertical="center"/>
    </xf>
    <xf numFmtId="12" fontId="6" fillId="0" borderId="7" xfId="0" applyNumberFormat="1" applyFont="1" applyBorder="1" applyAlignment="1">
      <alignment horizontal="center" vertical="center"/>
    </xf>
    <xf numFmtId="12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 indent="12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2"/>
    </xf>
    <xf numFmtId="0" fontId="8" fillId="0" borderId="16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horizontal="center" vertical="center" wrapText="1"/>
    </xf>
    <xf numFmtId="49" fontId="9" fillId="0" borderId="18" xfId="1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2" fontId="7" fillId="0" borderId="11" xfId="0" applyNumberFormat="1" applyFont="1" applyBorder="1" applyAlignment="1">
      <alignment horizontal="center" vertical="center"/>
    </xf>
    <xf numFmtId="12" fontId="7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vertical="center" wrapText="1"/>
    </xf>
    <xf numFmtId="1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9" fillId="0" borderId="4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7" fillId="0" borderId="19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J6" sqref="J6"/>
    </sheetView>
  </sheetViews>
  <sheetFormatPr defaultRowHeight="15" x14ac:dyDescent="0.25"/>
  <cols>
    <col min="1" max="1" width="2.140625" customWidth="1"/>
    <col min="3" max="3" width="27.140625" customWidth="1"/>
    <col min="4" max="4" width="52.85546875" customWidth="1"/>
    <col min="5" max="5" width="19.7109375" customWidth="1"/>
    <col min="6" max="6" width="1.42578125" customWidth="1"/>
  </cols>
  <sheetData>
    <row r="1" spans="1:6" x14ac:dyDescent="0.25">
      <c r="A1" s="85" t="s">
        <v>0</v>
      </c>
      <c r="B1" s="85"/>
      <c r="C1" s="85"/>
      <c r="D1" s="85"/>
      <c r="E1" s="85"/>
      <c r="F1" s="88"/>
    </row>
    <row r="2" spans="1:6" x14ac:dyDescent="0.25">
      <c r="A2" s="86" t="s">
        <v>204</v>
      </c>
      <c r="B2" s="86"/>
      <c r="C2" s="86"/>
      <c r="D2" s="86"/>
      <c r="E2" s="86"/>
      <c r="F2" s="88"/>
    </row>
    <row r="3" spans="1:6" ht="24" customHeight="1" x14ac:dyDescent="0.25">
      <c r="A3" s="86" t="s">
        <v>193</v>
      </c>
      <c r="B3" s="86"/>
      <c r="C3" s="86"/>
      <c r="D3" s="86"/>
      <c r="E3" s="86"/>
      <c r="F3" s="88"/>
    </row>
    <row r="4" spans="1:6" x14ac:dyDescent="0.25">
      <c r="A4" s="86" t="s">
        <v>255</v>
      </c>
      <c r="B4" s="86"/>
      <c r="C4" s="86"/>
      <c r="D4" s="86"/>
      <c r="E4" s="86"/>
      <c r="F4" s="88"/>
    </row>
    <row r="5" spans="1:6" ht="15.75" x14ac:dyDescent="0.25">
      <c r="A5" s="87"/>
      <c r="B5" s="87"/>
      <c r="C5" s="87"/>
      <c r="D5" s="87"/>
      <c r="E5" s="87"/>
      <c r="F5" s="88"/>
    </row>
    <row r="6" spans="1:6" ht="94.5" customHeight="1" x14ac:dyDescent="0.25">
      <c r="A6" s="87" t="s">
        <v>16</v>
      </c>
      <c r="B6" s="87"/>
      <c r="C6" s="87"/>
      <c r="D6" s="87"/>
      <c r="E6" s="87"/>
      <c r="F6" s="88"/>
    </row>
    <row r="7" spans="1:6" ht="16.5" thickBot="1" x14ac:dyDescent="0.3">
      <c r="A7" s="87"/>
      <c r="B7" s="87"/>
      <c r="C7" s="87"/>
      <c r="D7" s="87"/>
      <c r="E7" s="87"/>
      <c r="F7" s="89"/>
    </row>
    <row r="8" spans="1:6" ht="44.25" customHeight="1" thickBot="1" x14ac:dyDescent="0.3">
      <c r="A8" s="3"/>
      <c r="B8" s="4" t="s">
        <v>1</v>
      </c>
      <c r="C8" s="5" t="s">
        <v>2</v>
      </c>
      <c r="D8" s="5" t="s">
        <v>3</v>
      </c>
      <c r="E8" s="90" t="s">
        <v>4</v>
      </c>
      <c r="F8" s="91"/>
    </row>
    <row r="9" spans="1:6" ht="31.5" customHeight="1" thickBot="1" x14ac:dyDescent="0.3">
      <c r="A9" s="3"/>
      <c r="B9" s="90" t="s">
        <v>5</v>
      </c>
      <c r="C9" s="92"/>
      <c r="D9" s="92"/>
      <c r="E9" s="92"/>
      <c r="F9" s="91"/>
    </row>
    <row r="10" spans="1:6" ht="28.5" customHeight="1" thickBot="1" x14ac:dyDescent="0.3">
      <c r="A10" s="3"/>
      <c r="B10" s="6">
        <v>801</v>
      </c>
      <c r="C10" s="15">
        <v>1050000000000000</v>
      </c>
      <c r="D10" s="7" t="s">
        <v>6</v>
      </c>
      <c r="E10" s="93">
        <v>561.67999999999995</v>
      </c>
      <c r="F10" s="94"/>
    </row>
    <row r="11" spans="1:6" ht="16.5" thickBot="1" x14ac:dyDescent="0.3">
      <c r="A11" s="3"/>
      <c r="B11" s="8">
        <v>801</v>
      </c>
      <c r="C11" s="14">
        <v>1050000000000500</v>
      </c>
      <c r="D11" s="9" t="s">
        <v>7</v>
      </c>
      <c r="E11" s="83">
        <v>8017.78</v>
      </c>
      <c r="F11" s="84"/>
    </row>
    <row r="12" spans="1:6" ht="16.5" thickBot="1" x14ac:dyDescent="0.3">
      <c r="A12" s="3"/>
      <c r="B12" s="8">
        <v>801</v>
      </c>
      <c r="C12" s="14">
        <v>1050200000000500</v>
      </c>
      <c r="D12" s="9" t="s">
        <v>8</v>
      </c>
      <c r="E12" s="83">
        <v>8017.78</v>
      </c>
      <c r="F12" s="84"/>
    </row>
    <row r="13" spans="1:6" ht="21.75" customHeight="1" x14ac:dyDescent="0.25">
      <c r="A13" s="108"/>
      <c r="B13" s="95">
        <v>801</v>
      </c>
      <c r="C13" s="97">
        <v>1050201000000510</v>
      </c>
      <c r="D13" s="99" t="s">
        <v>9</v>
      </c>
      <c r="E13" s="101">
        <v>8017.78</v>
      </c>
      <c r="F13" s="102"/>
    </row>
    <row r="14" spans="1:6" ht="15.75" thickBot="1" x14ac:dyDescent="0.3">
      <c r="A14" s="108"/>
      <c r="B14" s="96"/>
      <c r="C14" s="98"/>
      <c r="D14" s="100"/>
      <c r="E14" s="103"/>
      <c r="F14" s="104"/>
    </row>
    <row r="15" spans="1:6" ht="30.75" customHeight="1" thickBot="1" x14ac:dyDescent="0.3">
      <c r="A15" s="108"/>
      <c r="B15" s="95">
        <v>801</v>
      </c>
      <c r="C15" s="97">
        <v>1050201100000510</v>
      </c>
      <c r="D15" s="99" t="s">
        <v>10</v>
      </c>
      <c r="E15" s="101">
        <v>8017.78</v>
      </c>
      <c r="F15" s="102"/>
    </row>
    <row r="16" spans="1:6" ht="15.75" hidden="1" customHeight="1" thickBot="1" x14ac:dyDescent="0.3">
      <c r="A16" s="108"/>
      <c r="B16" s="96"/>
      <c r="C16" s="105"/>
      <c r="D16" s="106"/>
      <c r="E16" s="103"/>
      <c r="F16" s="104"/>
    </row>
    <row r="17" spans="1:6" ht="16.5" thickBot="1" x14ac:dyDescent="0.3">
      <c r="A17" s="3"/>
      <c r="B17" s="12">
        <v>801</v>
      </c>
      <c r="C17" s="16">
        <v>1050000000000600</v>
      </c>
      <c r="D17" s="13" t="s">
        <v>11</v>
      </c>
      <c r="E17" s="107">
        <v>8579.4599999999991</v>
      </c>
      <c r="F17" s="84"/>
    </row>
    <row r="18" spans="1:6" ht="22.5" customHeight="1" thickBot="1" x14ac:dyDescent="0.3">
      <c r="A18" s="3"/>
      <c r="B18" s="8">
        <v>801</v>
      </c>
      <c r="C18" s="14">
        <v>1050200000000600</v>
      </c>
      <c r="D18" s="10" t="s">
        <v>12</v>
      </c>
      <c r="E18" s="83">
        <v>8579.4599999999991</v>
      </c>
      <c r="F18" s="84"/>
    </row>
    <row r="19" spans="1:6" ht="31.5" customHeight="1" thickBot="1" x14ac:dyDescent="0.3">
      <c r="A19" s="3"/>
      <c r="B19" s="8">
        <v>801</v>
      </c>
      <c r="C19" s="14">
        <v>1050201000000610</v>
      </c>
      <c r="D19" s="10" t="s">
        <v>13</v>
      </c>
      <c r="E19" s="83">
        <v>8579.4599999999991</v>
      </c>
      <c r="F19" s="84"/>
    </row>
    <row r="20" spans="1:6" ht="32.25" customHeight="1" thickBot="1" x14ac:dyDescent="0.3">
      <c r="A20" s="3"/>
      <c r="B20" s="8">
        <v>801</v>
      </c>
      <c r="C20" s="14">
        <v>1050201100000610</v>
      </c>
      <c r="D20" s="10" t="s">
        <v>14</v>
      </c>
      <c r="E20" s="83">
        <v>8579.4599999999991</v>
      </c>
      <c r="F20" s="84"/>
    </row>
    <row r="21" spans="1:6" ht="16.5" thickBot="1" x14ac:dyDescent="0.3">
      <c r="A21" s="3"/>
      <c r="B21" s="6">
        <v>0</v>
      </c>
      <c r="C21" s="15">
        <v>9E+16</v>
      </c>
      <c r="D21" s="11" t="s">
        <v>15</v>
      </c>
      <c r="E21" s="93">
        <v>561.67999999999995</v>
      </c>
      <c r="F21" s="94"/>
    </row>
  </sheetData>
  <mergeCells count="28">
    <mergeCell ref="A15:A16"/>
    <mergeCell ref="A13:A14"/>
    <mergeCell ref="E18:F18"/>
    <mergeCell ref="E19:F19"/>
    <mergeCell ref="E20:F20"/>
    <mergeCell ref="E21:F21"/>
    <mergeCell ref="B15:B16"/>
    <mergeCell ref="C15:C16"/>
    <mergeCell ref="D15:D16"/>
    <mergeCell ref="E15:F16"/>
    <mergeCell ref="E17:F17"/>
    <mergeCell ref="E12:F12"/>
    <mergeCell ref="B13:B14"/>
    <mergeCell ref="C13:C14"/>
    <mergeCell ref="D13:D14"/>
    <mergeCell ref="E13:F14"/>
    <mergeCell ref="E11:F11"/>
    <mergeCell ref="A1:E1"/>
    <mergeCell ref="A2:E2"/>
    <mergeCell ref="A3:E3"/>
    <mergeCell ref="A4:E4"/>
    <mergeCell ref="A5:E5"/>
    <mergeCell ref="A6:E6"/>
    <mergeCell ref="A7:E7"/>
    <mergeCell ref="F1:F7"/>
    <mergeCell ref="E8:F8"/>
    <mergeCell ref="B9:F9"/>
    <mergeCell ref="E10:F10"/>
  </mergeCells>
  <pageMargins left="0.7" right="0.7" top="0.75" bottom="0.75" header="0.3" footer="0.3"/>
  <pageSetup paperSize="9" scale="7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4" workbookViewId="0">
      <selection activeCell="D4" sqref="D4"/>
    </sheetView>
  </sheetViews>
  <sheetFormatPr defaultRowHeight="15" x14ac:dyDescent="0.25"/>
  <cols>
    <col min="3" max="3" width="13.42578125" customWidth="1"/>
    <col min="4" max="4" width="104.28515625" customWidth="1"/>
  </cols>
  <sheetData>
    <row r="1" spans="1:4" ht="12" customHeight="1" x14ac:dyDescent="0.25">
      <c r="A1" s="109"/>
      <c r="B1" s="109"/>
      <c r="C1" s="109"/>
      <c r="D1" s="1" t="s">
        <v>17</v>
      </c>
    </row>
    <row r="2" spans="1:4" ht="19.5" customHeight="1" x14ac:dyDescent="0.25">
      <c r="A2" s="109"/>
      <c r="B2" s="109"/>
      <c r="C2" s="109"/>
      <c r="D2" s="2" t="s">
        <v>204</v>
      </c>
    </row>
    <row r="3" spans="1:4" ht="15.75" customHeight="1" x14ac:dyDescent="0.25">
      <c r="A3" s="109"/>
      <c r="B3" s="109"/>
      <c r="C3" s="109"/>
      <c r="D3" s="2" t="s">
        <v>193</v>
      </c>
    </row>
    <row r="4" spans="1:4" ht="20.25" customHeight="1" x14ac:dyDescent="0.25">
      <c r="A4" s="109"/>
      <c r="B4" s="109"/>
      <c r="C4" s="109"/>
      <c r="D4" s="2" t="s">
        <v>256</v>
      </c>
    </row>
    <row r="5" spans="1:4" x14ac:dyDescent="0.25">
      <c r="A5" s="109"/>
      <c r="B5" s="109"/>
      <c r="C5" s="109"/>
      <c r="D5" s="17" t="s">
        <v>18</v>
      </c>
    </row>
    <row r="6" spans="1:4" ht="34.5" customHeight="1" thickBot="1" x14ac:dyDescent="0.3">
      <c r="A6" s="110" t="s">
        <v>19</v>
      </c>
      <c r="B6" s="110"/>
      <c r="C6" s="110"/>
      <c r="D6" s="110"/>
    </row>
    <row r="7" spans="1:4" ht="60.75" thickBot="1" x14ac:dyDescent="0.3">
      <c r="A7" s="62" t="s">
        <v>37</v>
      </c>
      <c r="B7" s="111" t="s">
        <v>38</v>
      </c>
      <c r="C7" s="112"/>
      <c r="D7" s="63" t="s">
        <v>20</v>
      </c>
    </row>
    <row r="8" spans="1:4" ht="25.5" customHeight="1" thickBot="1" x14ac:dyDescent="0.3">
      <c r="A8" s="113" t="s">
        <v>5</v>
      </c>
      <c r="B8" s="114"/>
      <c r="C8" s="114"/>
      <c r="D8" s="115"/>
    </row>
    <row r="9" spans="1:4" ht="32.25" customHeight="1" thickBot="1" x14ac:dyDescent="0.3">
      <c r="A9" s="62">
        <v>801</v>
      </c>
      <c r="B9" s="113" t="s">
        <v>39</v>
      </c>
      <c r="C9" s="115"/>
      <c r="D9" s="64" t="s">
        <v>21</v>
      </c>
    </row>
    <row r="10" spans="1:4" ht="15" customHeight="1" thickBot="1" x14ac:dyDescent="0.3">
      <c r="A10" s="62">
        <v>801</v>
      </c>
      <c r="B10" s="113" t="s">
        <v>40</v>
      </c>
      <c r="C10" s="115"/>
      <c r="D10" s="64" t="s">
        <v>22</v>
      </c>
    </row>
    <row r="11" spans="1:4" ht="46.5" customHeight="1" thickBot="1" x14ac:dyDescent="0.3">
      <c r="A11" s="62">
        <v>801</v>
      </c>
      <c r="B11" s="113" t="s">
        <v>41</v>
      </c>
      <c r="C11" s="115"/>
      <c r="D11" s="64" t="s">
        <v>23</v>
      </c>
    </row>
    <row r="12" spans="1:4" ht="47.25" customHeight="1" thickBot="1" x14ac:dyDescent="0.3">
      <c r="A12" s="62">
        <v>801</v>
      </c>
      <c r="B12" s="113" t="s">
        <v>42</v>
      </c>
      <c r="C12" s="115"/>
      <c r="D12" s="64" t="s">
        <v>24</v>
      </c>
    </row>
    <row r="13" spans="1:4" ht="45.75" customHeight="1" thickBot="1" x14ac:dyDescent="0.3">
      <c r="A13" s="62">
        <v>801</v>
      </c>
      <c r="B13" s="113" t="s">
        <v>43</v>
      </c>
      <c r="C13" s="115"/>
      <c r="D13" s="64" t="s">
        <v>25</v>
      </c>
    </row>
    <row r="14" spans="1:4" ht="47.25" customHeight="1" thickBot="1" x14ac:dyDescent="0.3">
      <c r="A14" s="62">
        <v>801</v>
      </c>
      <c r="B14" s="113" t="s">
        <v>44</v>
      </c>
      <c r="C14" s="115"/>
      <c r="D14" s="64" t="s">
        <v>26</v>
      </c>
    </row>
    <row r="15" spans="1:4" ht="48.75" customHeight="1" thickBot="1" x14ac:dyDescent="0.3">
      <c r="A15" s="62">
        <v>801</v>
      </c>
      <c r="B15" s="113" t="s">
        <v>45</v>
      </c>
      <c r="C15" s="115"/>
      <c r="D15" s="64" t="s">
        <v>27</v>
      </c>
    </row>
    <row r="16" spans="1:4" ht="17.25" customHeight="1" thickBot="1" x14ac:dyDescent="0.3">
      <c r="A16" s="62">
        <v>801</v>
      </c>
      <c r="B16" s="113" t="s">
        <v>46</v>
      </c>
      <c r="C16" s="115"/>
      <c r="D16" s="64" t="s">
        <v>28</v>
      </c>
    </row>
    <row r="17" spans="1:4" ht="13.5" customHeight="1" thickBot="1" x14ac:dyDescent="0.3">
      <c r="A17" s="62">
        <v>801</v>
      </c>
      <c r="B17" s="113" t="s">
        <v>47</v>
      </c>
      <c r="C17" s="115"/>
      <c r="D17" s="64" t="s">
        <v>29</v>
      </c>
    </row>
    <row r="18" spans="1:4" ht="17.25" customHeight="1" thickBot="1" x14ac:dyDescent="0.3">
      <c r="A18" s="62">
        <v>801</v>
      </c>
      <c r="B18" s="113" t="s">
        <v>48</v>
      </c>
      <c r="C18" s="115"/>
      <c r="D18" s="64" t="s">
        <v>30</v>
      </c>
    </row>
    <row r="19" spans="1:4" ht="14.25" customHeight="1" thickBot="1" x14ac:dyDescent="0.3">
      <c r="A19" s="62">
        <v>801</v>
      </c>
      <c r="B19" s="113" t="s">
        <v>49</v>
      </c>
      <c r="C19" s="115"/>
      <c r="D19" s="64" t="s">
        <v>31</v>
      </c>
    </row>
    <row r="20" spans="1:4" ht="13.5" customHeight="1" thickBot="1" x14ac:dyDescent="0.3">
      <c r="A20" s="62">
        <v>801</v>
      </c>
      <c r="B20" s="113" t="s">
        <v>50</v>
      </c>
      <c r="C20" s="115"/>
      <c r="D20" s="64" t="s">
        <v>32</v>
      </c>
    </row>
    <row r="21" spans="1:4" ht="30" customHeight="1" thickBot="1" x14ac:dyDescent="0.3">
      <c r="A21" s="62">
        <v>801</v>
      </c>
      <c r="B21" s="113" t="s">
        <v>51</v>
      </c>
      <c r="C21" s="115"/>
      <c r="D21" s="64" t="s">
        <v>206</v>
      </c>
    </row>
    <row r="22" spans="1:4" ht="15" customHeight="1" thickBot="1" x14ac:dyDescent="0.3">
      <c r="A22" s="62">
        <v>801</v>
      </c>
      <c r="B22" s="113" t="s">
        <v>52</v>
      </c>
      <c r="C22" s="115"/>
      <c r="D22" s="64" t="s">
        <v>33</v>
      </c>
    </row>
    <row r="23" spans="1:4" ht="45" customHeight="1" thickBot="1" x14ac:dyDescent="0.3">
      <c r="A23" s="62">
        <v>801</v>
      </c>
      <c r="B23" s="113" t="s">
        <v>53</v>
      </c>
      <c r="C23" s="115"/>
      <c r="D23" s="64" t="s">
        <v>34</v>
      </c>
    </row>
    <row r="24" spans="1:4" ht="33" customHeight="1" thickBot="1" x14ac:dyDescent="0.3">
      <c r="A24" s="65">
        <v>801</v>
      </c>
      <c r="B24" s="113" t="s">
        <v>54</v>
      </c>
      <c r="C24" s="115"/>
      <c r="D24" s="64" t="s">
        <v>35</v>
      </c>
    </row>
    <row r="25" spans="1:4" ht="33" customHeight="1" thickBot="1" x14ac:dyDescent="0.3">
      <c r="A25" s="62">
        <v>801</v>
      </c>
      <c r="B25" s="113" t="s">
        <v>196</v>
      </c>
      <c r="C25" s="115"/>
      <c r="D25" s="64" t="s">
        <v>197</v>
      </c>
    </row>
    <row r="26" spans="1:4" ht="48.75" customHeight="1" thickBot="1" x14ac:dyDescent="0.3">
      <c r="A26" s="62">
        <v>801</v>
      </c>
      <c r="B26" s="113" t="s">
        <v>198</v>
      </c>
      <c r="C26" s="115"/>
      <c r="D26" s="64" t="s">
        <v>199</v>
      </c>
    </row>
    <row r="27" spans="1:4" ht="48.75" customHeight="1" thickBot="1" x14ac:dyDescent="0.3">
      <c r="A27" s="62">
        <v>801</v>
      </c>
      <c r="B27" s="113" t="s">
        <v>207</v>
      </c>
      <c r="C27" s="115"/>
      <c r="D27" s="64" t="s">
        <v>208</v>
      </c>
    </row>
    <row r="28" spans="1:4" ht="35.25" customHeight="1" thickBot="1" x14ac:dyDescent="0.3">
      <c r="A28" s="62">
        <v>801</v>
      </c>
      <c r="B28" s="116" t="s">
        <v>55</v>
      </c>
      <c r="C28" s="117"/>
      <c r="D28" s="64" t="s">
        <v>36</v>
      </c>
    </row>
  </sheetData>
  <mergeCells count="25">
    <mergeCell ref="B21:C21"/>
    <mergeCell ref="B22:C22"/>
    <mergeCell ref="B23:C23"/>
    <mergeCell ref="B24:C24"/>
    <mergeCell ref="B28:C28"/>
    <mergeCell ref="B26:C26"/>
    <mergeCell ref="B25:C25"/>
    <mergeCell ref="B27:C2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1:B5"/>
    <mergeCell ref="C1:C5"/>
    <mergeCell ref="A6:D6"/>
    <mergeCell ref="B7:C7"/>
    <mergeCell ref="A8:D8"/>
  </mergeCells>
  <pageMargins left="0.7" right="0.7" top="0.75" bottom="0.75" header="0.3" footer="0.3"/>
  <pageSetup paperSize="9" scale="6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Q12" sqref="Q12"/>
    </sheetView>
  </sheetViews>
  <sheetFormatPr defaultRowHeight="15" x14ac:dyDescent="0.25"/>
  <cols>
    <col min="3" max="3" width="15.5703125" customWidth="1"/>
    <col min="6" max="6" width="31" customWidth="1"/>
    <col min="8" max="8" width="20.140625" customWidth="1"/>
    <col min="9" max="9" width="0.28515625" customWidth="1"/>
  </cols>
  <sheetData>
    <row r="1" spans="1:10" x14ac:dyDescent="0.25">
      <c r="A1" s="109"/>
      <c r="B1" s="109"/>
      <c r="C1" s="88"/>
      <c r="D1" s="88"/>
      <c r="E1" s="88"/>
      <c r="F1" s="85" t="s">
        <v>205</v>
      </c>
      <c r="G1" s="85"/>
      <c r="H1" s="85"/>
      <c r="I1" s="85"/>
      <c r="J1" s="88"/>
    </row>
    <row r="2" spans="1:10" ht="10.5" customHeight="1" x14ac:dyDescent="0.25">
      <c r="A2" s="109"/>
      <c r="B2" s="109"/>
      <c r="C2" s="88"/>
      <c r="D2" s="88"/>
      <c r="E2" s="88"/>
      <c r="F2" s="86" t="s">
        <v>204</v>
      </c>
      <c r="G2" s="86"/>
      <c r="H2" s="86"/>
      <c r="I2" s="86"/>
      <c r="J2" s="88"/>
    </row>
    <row r="3" spans="1:10" ht="11.25" customHeight="1" x14ac:dyDescent="0.25">
      <c r="A3" s="109"/>
      <c r="B3" s="109"/>
      <c r="C3" s="88"/>
      <c r="D3" s="88"/>
      <c r="E3" s="88"/>
      <c r="F3" s="86" t="s">
        <v>193</v>
      </c>
      <c r="G3" s="86"/>
      <c r="H3" s="86"/>
      <c r="I3" s="86"/>
      <c r="J3" s="88"/>
    </row>
    <row r="4" spans="1:10" ht="9.75" customHeight="1" x14ac:dyDescent="0.25">
      <c r="A4" s="109"/>
      <c r="B4" s="109"/>
      <c r="C4" s="88"/>
      <c r="D4" s="88"/>
      <c r="E4" s="88"/>
      <c r="F4" s="86" t="s">
        <v>257</v>
      </c>
      <c r="G4" s="86"/>
      <c r="H4" s="86"/>
      <c r="I4" s="86"/>
      <c r="J4" s="88"/>
    </row>
    <row r="5" spans="1:10" ht="31.5" customHeight="1" x14ac:dyDescent="0.25">
      <c r="A5" s="87" t="s">
        <v>90</v>
      </c>
      <c r="B5" s="87"/>
      <c r="C5" s="87"/>
      <c r="D5" s="87"/>
      <c r="E5" s="87"/>
      <c r="F5" s="87"/>
      <c r="G5" s="87"/>
      <c r="H5" s="87"/>
      <c r="I5" s="88"/>
      <c r="J5" s="88"/>
    </row>
    <row r="6" spans="1:10" ht="16.5" thickBot="1" x14ac:dyDescent="0.3">
      <c r="A6" s="125"/>
      <c r="B6" s="125"/>
      <c r="C6" s="110"/>
      <c r="D6" s="110"/>
      <c r="E6" s="89"/>
      <c r="F6" s="89"/>
      <c r="G6" s="87" t="s">
        <v>56</v>
      </c>
      <c r="H6" s="87"/>
      <c r="I6" s="87"/>
      <c r="J6" s="87"/>
    </row>
    <row r="7" spans="1:10" ht="72.75" thickBot="1" x14ac:dyDescent="0.3">
      <c r="A7" s="22" t="s">
        <v>57</v>
      </c>
      <c r="B7" s="118" t="s">
        <v>58</v>
      </c>
      <c r="C7" s="119"/>
      <c r="D7" s="118" t="s">
        <v>20</v>
      </c>
      <c r="E7" s="120"/>
      <c r="F7" s="119"/>
      <c r="G7" s="23" t="s">
        <v>59</v>
      </c>
      <c r="H7" s="24" t="s">
        <v>60</v>
      </c>
      <c r="I7" s="121"/>
      <c r="J7" s="88"/>
    </row>
    <row r="8" spans="1:10" ht="15.75" thickBot="1" x14ac:dyDescent="0.3">
      <c r="A8" s="25"/>
      <c r="B8" s="122">
        <v>2</v>
      </c>
      <c r="C8" s="123"/>
      <c r="D8" s="122">
        <v>3</v>
      </c>
      <c r="E8" s="124"/>
      <c r="F8" s="123"/>
      <c r="G8" s="26">
        <v>4</v>
      </c>
      <c r="H8" s="26">
        <v>5</v>
      </c>
      <c r="I8" s="121"/>
      <c r="J8" s="88"/>
    </row>
    <row r="9" spans="1:10" ht="16.5" customHeight="1" thickBot="1" x14ac:dyDescent="0.3">
      <c r="A9" s="27">
        <v>0</v>
      </c>
      <c r="B9" s="136" t="s">
        <v>61</v>
      </c>
      <c r="C9" s="137"/>
      <c r="D9" s="138" t="s">
        <v>62</v>
      </c>
      <c r="E9" s="139"/>
      <c r="F9" s="140"/>
      <c r="G9" s="20"/>
      <c r="H9" s="29">
        <f>H10+H20</f>
        <v>1079.75</v>
      </c>
      <c r="I9" s="121"/>
      <c r="J9" s="88"/>
    </row>
    <row r="10" spans="1:10" ht="15.75" thickBot="1" x14ac:dyDescent="0.3">
      <c r="A10" s="27"/>
      <c r="B10" s="136"/>
      <c r="C10" s="137"/>
      <c r="D10" s="138" t="s">
        <v>63</v>
      </c>
      <c r="E10" s="139"/>
      <c r="F10" s="140"/>
      <c r="G10" s="20"/>
      <c r="H10" s="29">
        <f>H11+H13+H15</f>
        <v>1046.33</v>
      </c>
      <c r="I10" s="121"/>
      <c r="J10" s="88"/>
    </row>
    <row r="11" spans="1:10" ht="19.5" customHeight="1" thickBot="1" x14ac:dyDescent="0.3">
      <c r="A11" s="28">
        <v>182</v>
      </c>
      <c r="B11" s="126" t="s">
        <v>64</v>
      </c>
      <c r="C11" s="127"/>
      <c r="D11" s="128" t="s">
        <v>65</v>
      </c>
      <c r="E11" s="129"/>
      <c r="F11" s="130"/>
      <c r="G11" s="20">
        <v>13.56</v>
      </c>
      <c r="H11" s="29">
        <v>98.56</v>
      </c>
      <c r="I11" s="121"/>
      <c r="J11" s="88"/>
    </row>
    <row r="12" spans="1:10" ht="57.75" customHeight="1" thickBot="1" x14ac:dyDescent="0.3">
      <c r="A12" s="19">
        <v>182</v>
      </c>
      <c r="B12" s="131" t="s">
        <v>66</v>
      </c>
      <c r="C12" s="132"/>
      <c r="D12" s="133" t="s">
        <v>67</v>
      </c>
      <c r="E12" s="134"/>
      <c r="F12" s="135"/>
      <c r="G12" s="20">
        <v>13.56</v>
      </c>
      <c r="H12" s="30">
        <v>98.56</v>
      </c>
      <c r="I12" s="121"/>
      <c r="J12" s="88"/>
    </row>
    <row r="13" spans="1:10" ht="16.5" customHeight="1" thickBot="1" x14ac:dyDescent="0.3">
      <c r="A13" s="28">
        <v>182</v>
      </c>
      <c r="B13" s="136" t="s">
        <v>68</v>
      </c>
      <c r="C13" s="137"/>
      <c r="D13" s="128" t="s">
        <v>69</v>
      </c>
      <c r="E13" s="129"/>
      <c r="F13" s="130"/>
      <c r="G13" s="20">
        <v>14</v>
      </c>
      <c r="H13" s="29">
        <v>30</v>
      </c>
      <c r="I13" s="121"/>
      <c r="J13" s="88"/>
    </row>
    <row r="14" spans="1:10" ht="18" customHeight="1" thickBot="1" x14ac:dyDescent="0.3">
      <c r="A14" s="19">
        <v>182</v>
      </c>
      <c r="B14" s="141" t="s">
        <v>70</v>
      </c>
      <c r="C14" s="142"/>
      <c r="D14" s="133" t="s">
        <v>71</v>
      </c>
      <c r="E14" s="134"/>
      <c r="F14" s="135"/>
      <c r="G14" s="20">
        <v>14</v>
      </c>
      <c r="H14" s="30">
        <v>30</v>
      </c>
      <c r="I14" s="121"/>
      <c r="J14" s="88"/>
    </row>
    <row r="15" spans="1:10" ht="13.5" customHeight="1" thickBot="1" x14ac:dyDescent="0.3">
      <c r="A15" s="28">
        <v>182</v>
      </c>
      <c r="B15" s="136" t="s">
        <v>72</v>
      </c>
      <c r="C15" s="137"/>
      <c r="D15" s="128" t="s">
        <v>73</v>
      </c>
      <c r="E15" s="129"/>
      <c r="F15" s="130"/>
      <c r="G15" s="20"/>
      <c r="H15" s="29">
        <f>SUM(H16:H17)</f>
        <v>917.77</v>
      </c>
      <c r="I15" s="121"/>
      <c r="J15" s="88"/>
    </row>
    <row r="16" spans="1:10" ht="16.5" customHeight="1" thickBot="1" x14ac:dyDescent="0.3">
      <c r="A16" s="19">
        <v>182</v>
      </c>
      <c r="B16" s="141" t="s">
        <v>74</v>
      </c>
      <c r="C16" s="142"/>
      <c r="D16" s="133" t="s">
        <v>75</v>
      </c>
      <c r="E16" s="134"/>
      <c r="F16" s="135"/>
      <c r="G16" s="20">
        <v>13</v>
      </c>
      <c r="H16" s="30">
        <v>121</v>
      </c>
      <c r="I16" s="121"/>
      <c r="J16" s="88"/>
    </row>
    <row r="17" spans="1:10" ht="15.75" thickBot="1" x14ac:dyDescent="0.3">
      <c r="A17" s="19">
        <v>182</v>
      </c>
      <c r="B17" s="141" t="s">
        <v>76</v>
      </c>
      <c r="C17" s="142"/>
      <c r="D17" s="133" t="s">
        <v>77</v>
      </c>
      <c r="E17" s="134"/>
      <c r="F17" s="135"/>
      <c r="G17" s="20"/>
      <c r="H17" s="30">
        <f>SUM(H18:H19)</f>
        <v>796.77</v>
      </c>
      <c r="I17" s="121"/>
      <c r="J17" s="88"/>
    </row>
    <row r="18" spans="1:10" ht="32.25" customHeight="1" thickBot="1" x14ac:dyDescent="0.3">
      <c r="A18" s="19">
        <v>182</v>
      </c>
      <c r="B18" s="141" t="s">
        <v>78</v>
      </c>
      <c r="C18" s="142"/>
      <c r="D18" s="133" t="s">
        <v>79</v>
      </c>
      <c r="E18" s="134"/>
      <c r="F18" s="135"/>
      <c r="G18" s="20">
        <v>116.45</v>
      </c>
      <c r="H18" s="30">
        <v>146.44999999999999</v>
      </c>
      <c r="I18" s="121"/>
      <c r="J18" s="88"/>
    </row>
    <row r="19" spans="1:10" ht="35.25" customHeight="1" thickBot="1" x14ac:dyDescent="0.3">
      <c r="A19" s="19">
        <v>182</v>
      </c>
      <c r="B19" s="141" t="s">
        <v>80</v>
      </c>
      <c r="C19" s="142"/>
      <c r="D19" s="133" t="s">
        <v>81</v>
      </c>
      <c r="E19" s="134"/>
      <c r="F19" s="135"/>
      <c r="G19" s="20">
        <v>19.32</v>
      </c>
      <c r="H19" s="30">
        <v>650.32000000000005</v>
      </c>
      <c r="I19" s="121"/>
      <c r="J19" s="88"/>
    </row>
    <row r="20" spans="1:10" ht="15.75" thickBot="1" x14ac:dyDescent="0.3">
      <c r="A20" s="19"/>
      <c r="B20" s="141"/>
      <c r="C20" s="142"/>
      <c r="D20" s="138" t="s">
        <v>82</v>
      </c>
      <c r="E20" s="139"/>
      <c r="F20" s="140"/>
      <c r="G20" s="20"/>
      <c r="H20" s="30">
        <v>33.42</v>
      </c>
      <c r="I20" s="121"/>
      <c r="J20" s="88"/>
    </row>
    <row r="21" spans="1:10" ht="47.25" customHeight="1" thickBot="1" x14ac:dyDescent="0.3">
      <c r="A21" s="19">
        <v>182</v>
      </c>
      <c r="B21" s="141" t="s">
        <v>40</v>
      </c>
      <c r="C21" s="142"/>
      <c r="D21" s="133" t="s">
        <v>83</v>
      </c>
      <c r="E21" s="134"/>
      <c r="F21" s="135"/>
      <c r="G21" s="20"/>
      <c r="H21" s="30">
        <v>33.42</v>
      </c>
      <c r="I21" s="121"/>
      <c r="J21" s="88"/>
    </row>
    <row r="22" spans="1:10" ht="18" customHeight="1" thickBot="1" x14ac:dyDescent="0.3">
      <c r="A22" s="28">
        <v>0</v>
      </c>
      <c r="B22" s="136" t="s">
        <v>84</v>
      </c>
      <c r="C22" s="137"/>
      <c r="D22" s="128" t="s">
        <v>85</v>
      </c>
      <c r="E22" s="129"/>
      <c r="F22" s="130"/>
      <c r="G22" s="20"/>
      <c r="H22" s="29">
        <f>H23</f>
        <v>6938.0300000000016</v>
      </c>
      <c r="I22" s="121"/>
      <c r="J22" s="88"/>
    </row>
    <row r="23" spans="1:10" ht="30" customHeight="1" thickBot="1" x14ac:dyDescent="0.3">
      <c r="A23" s="19">
        <v>801</v>
      </c>
      <c r="B23" s="141" t="s">
        <v>86</v>
      </c>
      <c r="C23" s="142"/>
      <c r="D23" s="133" t="s">
        <v>87</v>
      </c>
      <c r="E23" s="134"/>
      <c r="F23" s="135"/>
      <c r="G23" s="20"/>
      <c r="H23" s="30">
        <f>SUM(H24:H38)</f>
        <v>6938.0300000000016</v>
      </c>
      <c r="I23" s="121"/>
      <c r="J23" s="88"/>
    </row>
    <row r="24" spans="1:10" ht="27" customHeight="1" thickBot="1" x14ac:dyDescent="0.3">
      <c r="A24" s="19">
        <v>801</v>
      </c>
      <c r="B24" s="141" t="s">
        <v>49</v>
      </c>
      <c r="C24" s="142"/>
      <c r="D24" s="133" t="s">
        <v>31</v>
      </c>
      <c r="E24" s="134"/>
      <c r="F24" s="135"/>
      <c r="G24" s="20"/>
      <c r="H24" s="30">
        <v>2463.4</v>
      </c>
      <c r="I24" s="121"/>
      <c r="J24" s="88"/>
    </row>
    <row r="25" spans="1:10" ht="54" customHeight="1" thickBot="1" x14ac:dyDescent="0.3">
      <c r="A25" s="19">
        <v>801</v>
      </c>
      <c r="B25" s="141" t="s">
        <v>51</v>
      </c>
      <c r="C25" s="142"/>
      <c r="D25" s="133" t="s">
        <v>206</v>
      </c>
      <c r="E25" s="134"/>
      <c r="F25" s="135"/>
      <c r="G25" s="20">
        <v>3.4</v>
      </c>
      <c r="H25" s="30">
        <v>151.4</v>
      </c>
      <c r="I25" s="121"/>
      <c r="J25" s="88"/>
    </row>
    <row r="26" spans="1:10" ht="66" customHeight="1" thickBot="1" x14ac:dyDescent="0.3">
      <c r="A26" s="19">
        <v>801</v>
      </c>
      <c r="B26" s="141" t="s">
        <v>198</v>
      </c>
      <c r="C26" s="142"/>
      <c r="D26" s="133" t="s">
        <v>219</v>
      </c>
      <c r="E26" s="134"/>
      <c r="F26" s="135"/>
      <c r="G26" s="20"/>
      <c r="H26" s="30">
        <v>2237.4</v>
      </c>
      <c r="I26" s="121"/>
      <c r="J26" s="88"/>
    </row>
    <row r="27" spans="1:10" ht="46.5" customHeight="1" thickBot="1" x14ac:dyDescent="0.3">
      <c r="A27" s="19">
        <v>801</v>
      </c>
      <c r="B27" s="141" t="s">
        <v>52</v>
      </c>
      <c r="C27" s="142"/>
      <c r="D27" s="133" t="s">
        <v>88</v>
      </c>
      <c r="E27" s="134"/>
      <c r="F27" s="135"/>
      <c r="G27" s="20"/>
      <c r="H27" s="30">
        <v>7.5</v>
      </c>
      <c r="I27" s="121"/>
      <c r="J27" s="88"/>
    </row>
    <row r="28" spans="1:10" ht="51" customHeight="1" thickBot="1" x14ac:dyDescent="0.3">
      <c r="A28" s="19">
        <v>801</v>
      </c>
      <c r="B28" s="141" t="s">
        <v>55</v>
      </c>
      <c r="C28" s="142"/>
      <c r="D28" s="144" t="s">
        <v>213</v>
      </c>
      <c r="E28" s="145"/>
      <c r="F28" s="146"/>
      <c r="G28" s="20"/>
      <c r="H28" s="30">
        <v>258.91000000000003</v>
      </c>
      <c r="I28" s="73"/>
      <c r="J28" s="72"/>
    </row>
    <row r="29" spans="1:10" ht="46.5" customHeight="1" thickBot="1" x14ac:dyDescent="0.3">
      <c r="A29" s="19">
        <v>801</v>
      </c>
      <c r="B29" s="141" t="s">
        <v>52</v>
      </c>
      <c r="C29" s="142"/>
      <c r="D29" s="144" t="s">
        <v>214</v>
      </c>
      <c r="E29" s="145"/>
      <c r="F29" s="146"/>
      <c r="G29" s="20"/>
      <c r="H29" s="30">
        <v>4</v>
      </c>
      <c r="I29" s="73"/>
      <c r="J29" s="72"/>
    </row>
    <row r="30" spans="1:10" ht="46.5" customHeight="1" thickBot="1" x14ac:dyDescent="0.3">
      <c r="A30" s="19">
        <v>801</v>
      </c>
      <c r="B30" s="141" t="s">
        <v>52</v>
      </c>
      <c r="C30" s="142"/>
      <c r="D30" s="144" t="s">
        <v>215</v>
      </c>
      <c r="E30" s="145"/>
      <c r="F30" s="146"/>
      <c r="G30" s="20"/>
      <c r="H30" s="30">
        <v>26.72</v>
      </c>
      <c r="I30" s="73"/>
      <c r="J30" s="72"/>
    </row>
    <row r="31" spans="1:10" ht="46.5" customHeight="1" thickBot="1" x14ac:dyDescent="0.3">
      <c r="A31" s="19">
        <v>801</v>
      </c>
      <c r="B31" s="141" t="s">
        <v>52</v>
      </c>
      <c r="C31" s="142"/>
      <c r="D31" s="144" t="s">
        <v>216</v>
      </c>
      <c r="E31" s="145"/>
      <c r="F31" s="146"/>
      <c r="G31" s="20">
        <v>-28.4</v>
      </c>
      <c r="H31" s="30">
        <v>79.599999999999994</v>
      </c>
      <c r="I31" s="73"/>
      <c r="J31" s="72"/>
    </row>
    <row r="32" spans="1:10" ht="46.5" customHeight="1" thickBot="1" x14ac:dyDescent="0.3">
      <c r="A32" s="19">
        <v>801</v>
      </c>
      <c r="B32" s="141" t="s">
        <v>218</v>
      </c>
      <c r="C32" s="142"/>
      <c r="D32" s="144" t="s">
        <v>217</v>
      </c>
      <c r="E32" s="145"/>
      <c r="F32" s="146"/>
      <c r="G32" s="30"/>
      <c r="H32" s="30">
        <v>500</v>
      </c>
      <c r="I32" s="73"/>
      <c r="J32" s="72"/>
    </row>
    <row r="33" spans="1:10" ht="46.5" customHeight="1" thickBot="1" x14ac:dyDescent="0.3">
      <c r="A33" s="19">
        <v>801</v>
      </c>
      <c r="B33" s="141" t="s">
        <v>207</v>
      </c>
      <c r="C33" s="142"/>
      <c r="D33" s="144" t="s">
        <v>208</v>
      </c>
      <c r="E33" s="145"/>
      <c r="F33" s="146"/>
      <c r="G33" s="20">
        <v>0.6</v>
      </c>
      <c r="H33" s="30">
        <v>16.600000000000001</v>
      </c>
      <c r="I33" s="71"/>
      <c r="J33" s="70"/>
    </row>
    <row r="34" spans="1:10" ht="46.5" customHeight="1" thickBot="1" x14ac:dyDescent="0.3">
      <c r="A34" s="19">
        <v>801</v>
      </c>
      <c r="B34" s="141" t="s">
        <v>218</v>
      </c>
      <c r="C34" s="142"/>
      <c r="D34" s="144" t="s">
        <v>234</v>
      </c>
      <c r="E34" s="145"/>
      <c r="F34" s="146"/>
      <c r="G34" s="20"/>
      <c r="H34" s="30">
        <v>226.54</v>
      </c>
      <c r="I34" s="77"/>
      <c r="J34" s="76"/>
    </row>
    <row r="35" spans="1:10" ht="46.5" customHeight="1" thickBot="1" x14ac:dyDescent="0.3">
      <c r="A35" s="19">
        <v>801</v>
      </c>
      <c r="B35" s="141" t="s">
        <v>52</v>
      </c>
      <c r="C35" s="142"/>
      <c r="D35" s="144" t="s">
        <v>235</v>
      </c>
      <c r="E35" s="145"/>
      <c r="F35" s="146"/>
      <c r="G35" s="20"/>
      <c r="H35" s="30">
        <v>45</v>
      </c>
      <c r="I35" s="77"/>
      <c r="J35" s="76"/>
    </row>
    <row r="36" spans="1:10" ht="46.5" customHeight="1" thickBot="1" x14ac:dyDescent="0.3">
      <c r="A36" s="19">
        <v>801</v>
      </c>
      <c r="B36" s="141" t="s">
        <v>218</v>
      </c>
      <c r="C36" s="142"/>
      <c r="D36" s="141" t="s">
        <v>243</v>
      </c>
      <c r="E36" s="143"/>
      <c r="F36" s="142"/>
      <c r="G36" s="20"/>
      <c r="H36" s="30">
        <v>712.96</v>
      </c>
      <c r="I36" s="82"/>
      <c r="J36" s="81"/>
    </row>
    <row r="37" spans="1:10" ht="71.25" customHeight="1" thickBot="1" x14ac:dyDescent="0.3">
      <c r="A37" s="19">
        <v>801</v>
      </c>
      <c r="B37" s="141" t="s">
        <v>52</v>
      </c>
      <c r="C37" s="142"/>
      <c r="D37" s="141" t="s">
        <v>244</v>
      </c>
      <c r="E37" s="143"/>
      <c r="F37" s="142"/>
      <c r="G37" s="20"/>
      <c r="H37" s="30">
        <v>48</v>
      </c>
      <c r="I37" s="82"/>
      <c r="J37" s="81"/>
    </row>
    <row r="38" spans="1:10" ht="77.25" customHeight="1" thickBot="1" x14ac:dyDescent="0.3">
      <c r="A38" s="19">
        <v>801</v>
      </c>
      <c r="B38" s="141" t="s">
        <v>52</v>
      </c>
      <c r="C38" s="142"/>
      <c r="D38" s="141" t="s">
        <v>240</v>
      </c>
      <c r="E38" s="143"/>
      <c r="F38" s="142"/>
      <c r="G38" s="20"/>
      <c r="H38" s="30">
        <v>160</v>
      </c>
      <c r="I38" s="79"/>
      <c r="J38" s="78"/>
    </row>
    <row r="39" spans="1:10" ht="15.75" thickBot="1" x14ac:dyDescent="0.3">
      <c r="A39" s="28"/>
      <c r="B39" s="136"/>
      <c r="C39" s="137"/>
      <c r="D39" s="128" t="s">
        <v>89</v>
      </c>
      <c r="E39" s="129"/>
      <c r="F39" s="130"/>
      <c r="G39" s="20"/>
      <c r="H39" s="29">
        <f>H22+H9</f>
        <v>8017.7800000000016</v>
      </c>
      <c r="I39" s="121"/>
      <c r="J39" s="88"/>
    </row>
  </sheetData>
  <mergeCells count="102">
    <mergeCell ref="B30:C30"/>
    <mergeCell ref="B31:C31"/>
    <mergeCell ref="B32:C32"/>
    <mergeCell ref="D30:F30"/>
    <mergeCell ref="D31:F31"/>
    <mergeCell ref="D32:F32"/>
    <mergeCell ref="B34:C34"/>
    <mergeCell ref="B35:C35"/>
    <mergeCell ref="D34:F34"/>
    <mergeCell ref="D35:F35"/>
    <mergeCell ref="B39:C39"/>
    <mergeCell ref="D39:F39"/>
    <mergeCell ref="B38:C38"/>
    <mergeCell ref="D38:F38"/>
    <mergeCell ref="B25:C25"/>
    <mergeCell ref="D25:F25"/>
    <mergeCell ref="I25:J25"/>
    <mergeCell ref="B26:C26"/>
    <mergeCell ref="D26:F26"/>
    <mergeCell ref="I26:J26"/>
    <mergeCell ref="B36:C36"/>
    <mergeCell ref="D36:F36"/>
    <mergeCell ref="B37:C37"/>
    <mergeCell ref="D37:F37"/>
    <mergeCell ref="I39:J39"/>
    <mergeCell ref="B27:C27"/>
    <mergeCell ref="D27:F27"/>
    <mergeCell ref="I27:J27"/>
    <mergeCell ref="B33:C33"/>
    <mergeCell ref="D33:F33"/>
    <mergeCell ref="B28:C28"/>
    <mergeCell ref="D28:F28"/>
    <mergeCell ref="B29:C29"/>
    <mergeCell ref="D29:F29"/>
    <mergeCell ref="B23:C23"/>
    <mergeCell ref="D23:F23"/>
    <mergeCell ref="I23:J23"/>
    <mergeCell ref="B24:C24"/>
    <mergeCell ref="D24:F24"/>
    <mergeCell ref="I24:J24"/>
    <mergeCell ref="B21:C21"/>
    <mergeCell ref="D21:F21"/>
    <mergeCell ref="I21:J21"/>
    <mergeCell ref="B22:C22"/>
    <mergeCell ref="D22:F22"/>
    <mergeCell ref="I22:J22"/>
    <mergeCell ref="B19:C19"/>
    <mergeCell ref="D19:F19"/>
    <mergeCell ref="I19:J19"/>
    <mergeCell ref="B20:C20"/>
    <mergeCell ref="D20:F20"/>
    <mergeCell ref="I20:J20"/>
    <mergeCell ref="B17:C17"/>
    <mergeCell ref="D17:F17"/>
    <mergeCell ref="I17:J17"/>
    <mergeCell ref="B18:C18"/>
    <mergeCell ref="D18:F18"/>
    <mergeCell ref="I18:J18"/>
    <mergeCell ref="B15:C15"/>
    <mergeCell ref="D15:F15"/>
    <mergeCell ref="I15:J15"/>
    <mergeCell ref="B16:C16"/>
    <mergeCell ref="D16:F16"/>
    <mergeCell ref="I16:J16"/>
    <mergeCell ref="B13:C13"/>
    <mergeCell ref="D13:F13"/>
    <mergeCell ref="I13:J13"/>
    <mergeCell ref="B14:C14"/>
    <mergeCell ref="D14:F14"/>
    <mergeCell ref="I14:J14"/>
    <mergeCell ref="B11:C11"/>
    <mergeCell ref="D11:F11"/>
    <mergeCell ref="I11:J11"/>
    <mergeCell ref="B12:C12"/>
    <mergeCell ref="D12:F12"/>
    <mergeCell ref="I12:J12"/>
    <mergeCell ref="B9:C9"/>
    <mergeCell ref="D9:F9"/>
    <mergeCell ref="I9:J9"/>
    <mergeCell ref="B10:C10"/>
    <mergeCell ref="D10:F10"/>
    <mergeCell ref="I10:J10"/>
    <mergeCell ref="B7:C7"/>
    <mergeCell ref="D7:F7"/>
    <mergeCell ref="I7:J7"/>
    <mergeCell ref="B8:C8"/>
    <mergeCell ref="D8:F8"/>
    <mergeCell ref="I8:J8"/>
    <mergeCell ref="J1:J4"/>
    <mergeCell ref="A5:H5"/>
    <mergeCell ref="I5:J5"/>
    <mergeCell ref="A6:B6"/>
    <mergeCell ref="C6:D6"/>
    <mergeCell ref="E6:F6"/>
    <mergeCell ref="G6:J6"/>
    <mergeCell ref="A1:B4"/>
    <mergeCell ref="C1:D4"/>
    <mergeCell ref="E1:E4"/>
    <mergeCell ref="F1:I1"/>
    <mergeCell ref="F2:I2"/>
    <mergeCell ref="F3:I3"/>
    <mergeCell ref="F4:I4"/>
  </mergeCells>
  <pageMargins left="0.7" right="0.7" top="0.75" bottom="0.75" header="0.3" footer="0.3"/>
  <pageSetup paperSize="9" scale="7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L11" sqref="L11"/>
    </sheetView>
  </sheetViews>
  <sheetFormatPr defaultRowHeight="15" x14ac:dyDescent="0.25"/>
  <cols>
    <col min="2" max="2" width="31.85546875" customWidth="1"/>
    <col min="6" max="6" width="13.140625" customWidth="1"/>
    <col min="7" max="7" width="10.85546875" customWidth="1"/>
    <col min="8" max="8" width="11.85546875" customWidth="1"/>
    <col min="9" max="9" width="11.42578125" customWidth="1"/>
  </cols>
  <sheetData>
    <row r="1" spans="1:9" ht="47.25" customHeight="1" x14ac:dyDescent="0.25">
      <c r="A1" s="31"/>
      <c r="G1" s="150" t="s">
        <v>258</v>
      </c>
      <c r="H1" s="151"/>
      <c r="I1" s="151"/>
    </row>
    <row r="2" spans="1:9" x14ac:dyDescent="0.25">
      <c r="A2" s="32"/>
      <c r="G2" s="151"/>
      <c r="H2" s="151"/>
      <c r="I2" s="151"/>
    </row>
    <row r="3" spans="1:9" x14ac:dyDescent="0.25">
      <c r="A3" s="32"/>
      <c r="G3" s="151"/>
      <c r="H3" s="151"/>
      <c r="I3" s="151"/>
    </row>
    <row r="4" spans="1:9" ht="12.75" customHeight="1" x14ac:dyDescent="0.25">
      <c r="A4" s="32"/>
      <c r="G4" s="151"/>
      <c r="H4" s="151"/>
      <c r="I4" s="151"/>
    </row>
    <row r="5" spans="1:9" ht="15.75" customHeight="1" x14ac:dyDescent="0.25">
      <c r="A5" s="87" t="s">
        <v>124</v>
      </c>
      <c r="B5" s="87"/>
      <c r="C5" s="87"/>
      <c r="D5" s="87"/>
      <c r="E5" s="87"/>
      <c r="F5" s="87"/>
      <c r="G5" s="87"/>
      <c r="H5" s="87"/>
      <c r="I5" s="87"/>
    </row>
    <row r="6" spans="1:9" ht="15.75" customHeight="1" x14ac:dyDescent="0.25">
      <c r="A6" s="87"/>
      <c r="B6" s="87"/>
      <c r="C6" s="87"/>
      <c r="D6" s="87"/>
      <c r="E6" s="87"/>
      <c r="F6" s="87"/>
      <c r="G6" s="87"/>
      <c r="H6" s="87"/>
      <c r="I6" s="87"/>
    </row>
    <row r="7" spans="1:9" ht="15.75" thickBot="1" x14ac:dyDescent="0.3">
      <c r="A7" s="31"/>
    </row>
    <row r="8" spans="1:9" ht="77.25" thickBot="1" x14ac:dyDescent="0.3">
      <c r="A8" s="36" t="s">
        <v>91</v>
      </c>
      <c r="B8" s="37" t="s">
        <v>92</v>
      </c>
      <c r="C8" s="38" t="s">
        <v>93</v>
      </c>
      <c r="D8" s="38" t="s">
        <v>94</v>
      </c>
      <c r="E8" s="38" t="s">
        <v>95</v>
      </c>
      <c r="F8" s="38" t="s">
        <v>96</v>
      </c>
      <c r="G8" s="38" t="s">
        <v>98</v>
      </c>
      <c r="H8" s="39" t="s">
        <v>97</v>
      </c>
      <c r="I8" s="39" t="s">
        <v>99</v>
      </c>
    </row>
    <row r="9" spans="1:9" ht="15.75" thickBot="1" x14ac:dyDescent="0.3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2">
        <v>8</v>
      </c>
      <c r="I9" s="41">
        <v>9</v>
      </c>
    </row>
    <row r="10" spans="1:9" ht="15.75" thickBot="1" x14ac:dyDescent="0.3">
      <c r="A10" s="40">
        <v>2</v>
      </c>
      <c r="B10" s="41" t="s">
        <v>167</v>
      </c>
      <c r="C10" s="41">
        <v>801</v>
      </c>
      <c r="D10" s="74" t="s">
        <v>123</v>
      </c>
      <c r="E10" s="74" t="s">
        <v>119</v>
      </c>
      <c r="F10" s="41"/>
      <c r="G10" s="41"/>
      <c r="H10" s="42"/>
      <c r="I10" s="41">
        <v>2.61</v>
      </c>
    </row>
    <row r="11" spans="1:9" ht="39" thickBot="1" x14ac:dyDescent="0.3">
      <c r="A11" s="40">
        <v>3</v>
      </c>
      <c r="B11" s="61" t="s">
        <v>232</v>
      </c>
      <c r="C11" s="45">
        <v>801</v>
      </c>
      <c r="D11" s="75" t="s">
        <v>123</v>
      </c>
      <c r="E11" s="75" t="s">
        <v>119</v>
      </c>
      <c r="F11" s="41"/>
      <c r="G11" s="41"/>
      <c r="H11" s="42"/>
      <c r="I11" s="45">
        <v>2.61</v>
      </c>
    </row>
    <row r="12" spans="1:9" ht="115.5" thickBot="1" x14ac:dyDescent="0.3">
      <c r="A12" s="40">
        <v>4</v>
      </c>
      <c r="B12" s="61" t="s">
        <v>233</v>
      </c>
      <c r="C12" s="45">
        <v>801</v>
      </c>
      <c r="D12" s="75" t="s">
        <v>123</v>
      </c>
      <c r="E12" s="75" t="s">
        <v>119</v>
      </c>
      <c r="F12" s="45" t="s">
        <v>220</v>
      </c>
      <c r="G12" s="41"/>
      <c r="H12" s="42"/>
      <c r="I12" s="45">
        <v>2.61</v>
      </c>
    </row>
    <row r="13" spans="1:9" ht="26.25" thickBot="1" x14ac:dyDescent="0.3">
      <c r="A13" s="40">
        <v>5</v>
      </c>
      <c r="B13" s="61" t="s">
        <v>173</v>
      </c>
      <c r="C13" s="45">
        <v>801</v>
      </c>
      <c r="D13" s="75" t="s">
        <v>123</v>
      </c>
      <c r="E13" s="75" t="s">
        <v>119</v>
      </c>
      <c r="F13" s="45" t="s">
        <v>220</v>
      </c>
      <c r="G13" s="41">
        <v>121</v>
      </c>
      <c r="H13" s="42"/>
      <c r="I13" s="45">
        <v>2.61</v>
      </c>
    </row>
    <row r="14" spans="1:9" ht="33.75" customHeight="1" thickBot="1" x14ac:dyDescent="0.3">
      <c r="A14" s="40">
        <v>6</v>
      </c>
      <c r="B14" s="43" t="s">
        <v>100</v>
      </c>
      <c r="C14" s="43">
        <v>801</v>
      </c>
      <c r="D14" s="49" t="s">
        <v>118</v>
      </c>
      <c r="E14" s="51" t="s">
        <v>101</v>
      </c>
      <c r="F14" s="43"/>
      <c r="G14" s="43"/>
      <c r="H14" s="41"/>
      <c r="I14" s="52">
        <v>139.19999999999999</v>
      </c>
    </row>
    <row r="15" spans="1:9" ht="50.25" customHeight="1" thickBot="1" x14ac:dyDescent="0.3">
      <c r="A15" s="40">
        <v>7</v>
      </c>
      <c r="B15" s="44" t="s">
        <v>195</v>
      </c>
      <c r="C15" s="44">
        <v>801</v>
      </c>
      <c r="D15" s="50" t="s">
        <v>118</v>
      </c>
      <c r="E15" s="50">
        <v>10</v>
      </c>
      <c r="F15" s="44"/>
      <c r="G15" s="44"/>
      <c r="H15" s="48"/>
      <c r="I15" s="48">
        <v>131.69999999999999</v>
      </c>
    </row>
    <row r="16" spans="1:9" ht="108" customHeight="1" thickBot="1" x14ac:dyDescent="0.3">
      <c r="A16" s="40">
        <v>8</v>
      </c>
      <c r="B16" s="44" t="s">
        <v>102</v>
      </c>
      <c r="C16" s="44">
        <v>801</v>
      </c>
      <c r="D16" s="50" t="s">
        <v>118</v>
      </c>
      <c r="E16" s="50">
        <v>10</v>
      </c>
      <c r="F16" s="50" t="s">
        <v>200</v>
      </c>
      <c r="G16" s="44"/>
      <c r="H16" s="45"/>
      <c r="I16" s="48">
        <v>83.7</v>
      </c>
    </row>
    <row r="17" spans="1:9" ht="45" customHeight="1" thickBot="1" x14ac:dyDescent="0.3">
      <c r="A17" s="40">
        <v>9</v>
      </c>
      <c r="B17" s="44" t="s">
        <v>103</v>
      </c>
      <c r="C17" s="44">
        <v>801</v>
      </c>
      <c r="D17" s="50" t="s">
        <v>118</v>
      </c>
      <c r="E17" s="50">
        <v>10</v>
      </c>
      <c r="F17" s="50" t="s">
        <v>200</v>
      </c>
      <c r="G17" s="44">
        <v>244</v>
      </c>
      <c r="H17" s="45">
        <v>13.7</v>
      </c>
      <c r="I17" s="48">
        <v>83.7</v>
      </c>
    </row>
    <row r="18" spans="1:9" ht="63.75" customHeight="1" thickBot="1" x14ac:dyDescent="0.3">
      <c r="A18" s="40">
        <v>10</v>
      </c>
      <c r="B18" s="44" t="s">
        <v>248</v>
      </c>
      <c r="C18" s="44">
        <v>801</v>
      </c>
      <c r="D18" s="50" t="s">
        <v>118</v>
      </c>
      <c r="E18" s="50" t="s">
        <v>249</v>
      </c>
      <c r="F18" s="50" t="s">
        <v>251</v>
      </c>
      <c r="G18" s="44"/>
      <c r="H18" s="45"/>
      <c r="I18" s="48">
        <v>48</v>
      </c>
    </row>
    <row r="19" spans="1:9" ht="45" customHeight="1" thickBot="1" x14ac:dyDescent="0.3">
      <c r="A19" s="40">
        <v>11</v>
      </c>
      <c r="B19" s="44" t="s">
        <v>103</v>
      </c>
      <c r="C19" s="44">
        <v>801</v>
      </c>
      <c r="D19" s="50" t="s">
        <v>118</v>
      </c>
      <c r="E19" s="50" t="s">
        <v>249</v>
      </c>
      <c r="F19" s="50" t="s">
        <v>250</v>
      </c>
      <c r="G19" s="44">
        <v>244</v>
      </c>
      <c r="H19" s="45"/>
      <c r="I19" s="48">
        <v>48</v>
      </c>
    </row>
    <row r="20" spans="1:9" ht="47.25" customHeight="1" thickBot="1" x14ac:dyDescent="0.3">
      <c r="A20" s="40">
        <v>12</v>
      </c>
      <c r="B20" s="44" t="s">
        <v>104</v>
      </c>
      <c r="C20" s="44">
        <v>801</v>
      </c>
      <c r="D20" s="50" t="s">
        <v>118</v>
      </c>
      <c r="E20" s="50">
        <v>14</v>
      </c>
      <c r="F20" s="50" t="s">
        <v>200</v>
      </c>
      <c r="G20" s="44"/>
      <c r="H20" s="45"/>
      <c r="I20" s="45">
        <v>7.5</v>
      </c>
    </row>
    <row r="21" spans="1:9" ht="111" customHeight="1" thickBot="1" x14ac:dyDescent="0.3">
      <c r="A21" s="40">
        <v>13</v>
      </c>
      <c r="B21" s="44" t="s">
        <v>102</v>
      </c>
      <c r="C21" s="44">
        <v>801</v>
      </c>
      <c r="D21" s="50" t="s">
        <v>118</v>
      </c>
      <c r="E21" s="50">
        <v>14</v>
      </c>
      <c r="F21" s="50" t="s">
        <v>200</v>
      </c>
      <c r="G21" s="44"/>
      <c r="H21" s="45"/>
      <c r="I21" s="45">
        <v>7.5</v>
      </c>
    </row>
    <row r="22" spans="1:9" ht="52.5" customHeight="1" thickBot="1" x14ac:dyDescent="0.3">
      <c r="A22" s="40">
        <v>14</v>
      </c>
      <c r="B22" s="44" t="s">
        <v>103</v>
      </c>
      <c r="C22" s="44">
        <v>801</v>
      </c>
      <c r="D22" s="50" t="s">
        <v>118</v>
      </c>
      <c r="E22" s="50">
        <v>14</v>
      </c>
      <c r="F22" s="50" t="s">
        <v>200</v>
      </c>
      <c r="G22" s="44">
        <v>244</v>
      </c>
      <c r="H22" s="45"/>
      <c r="I22" s="45">
        <v>7.5</v>
      </c>
    </row>
    <row r="23" spans="1:9" ht="31.5" customHeight="1" thickBot="1" x14ac:dyDescent="0.3">
      <c r="A23" s="40">
        <v>15</v>
      </c>
      <c r="B23" s="43" t="s">
        <v>105</v>
      </c>
      <c r="C23" s="43">
        <v>801</v>
      </c>
      <c r="D23" s="51" t="s">
        <v>119</v>
      </c>
      <c r="E23" s="51" t="s">
        <v>101</v>
      </c>
      <c r="F23" s="51"/>
      <c r="G23" s="43"/>
      <c r="H23" s="41"/>
      <c r="I23" s="52">
        <f>I24</f>
        <v>3683.9</v>
      </c>
    </row>
    <row r="24" spans="1:9" ht="33" customHeight="1" thickBot="1" x14ac:dyDescent="0.3">
      <c r="A24" s="40">
        <v>16</v>
      </c>
      <c r="B24" s="44" t="s">
        <v>106</v>
      </c>
      <c r="C24" s="44">
        <v>801</v>
      </c>
      <c r="D24" s="50" t="s">
        <v>119</v>
      </c>
      <c r="E24" s="50" t="s">
        <v>122</v>
      </c>
      <c r="F24" s="43"/>
      <c r="G24" s="43"/>
      <c r="H24" s="45"/>
      <c r="I24" s="48">
        <f>I25+I28+I30+I32</f>
        <v>3683.9</v>
      </c>
    </row>
    <row r="25" spans="1:9" ht="141" thickBot="1" x14ac:dyDescent="0.3">
      <c r="A25" s="40">
        <v>17</v>
      </c>
      <c r="B25" s="44" t="s">
        <v>107</v>
      </c>
      <c r="C25" s="44">
        <v>801</v>
      </c>
      <c r="D25" s="50" t="s">
        <v>119</v>
      </c>
      <c r="E25" s="50" t="s">
        <v>122</v>
      </c>
      <c r="F25" s="44" t="s">
        <v>108</v>
      </c>
      <c r="G25" s="43"/>
      <c r="H25" s="45"/>
      <c r="I25" s="48">
        <f>I26+I27</f>
        <v>2244.4</v>
      </c>
    </row>
    <row r="26" spans="1:9" ht="45" customHeight="1" thickBot="1" x14ac:dyDescent="0.3">
      <c r="A26" s="40">
        <v>18</v>
      </c>
      <c r="B26" s="44" t="s">
        <v>103</v>
      </c>
      <c r="C26" s="44">
        <v>801</v>
      </c>
      <c r="D26" s="50" t="s">
        <v>119</v>
      </c>
      <c r="E26" s="50" t="s">
        <v>122</v>
      </c>
      <c r="F26" s="44" t="s">
        <v>108</v>
      </c>
      <c r="G26" s="43">
        <v>244</v>
      </c>
      <c r="H26" s="45">
        <v>26.2</v>
      </c>
      <c r="I26" s="45">
        <v>2133.6</v>
      </c>
    </row>
    <row r="27" spans="1:9" ht="22.5" customHeight="1" thickBot="1" x14ac:dyDescent="0.3">
      <c r="A27" s="40">
        <v>19</v>
      </c>
      <c r="B27" s="44" t="s">
        <v>109</v>
      </c>
      <c r="C27" s="44">
        <v>801</v>
      </c>
      <c r="D27" s="50" t="s">
        <v>119</v>
      </c>
      <c r="E27" s="50" t="s">
        <v>122</v>
      </c>
      <c r="F27" s="44" t="s">
        <v>108</v>
      </c>
      <c r="G27" s="43">
        <v>247</v>
      </c>
      <c r="H27" s="45">
        <v>-19.2</v>
      </c>
      <c r="I27" s="48">
        <v>110.8</v>
      </c>
    </row>
    <row r="28" spans="1:9" ht="50.25" customHeight="1" thickBot="1" x14ac:dyDescent="0.3">
      <c r="A28" s="40">
        <v>20</v>
      </c>
      <c r="B28" s="44" t="s">
        <v>217</v>
      </c>
      <c r="C28" s="44">
        <v>801</v>
      </c>
      <c r="D28" s="50" t="s">
        <v>119</v>
      </c>
      <c r="E28" s="50" t="s">
        <v>122</v>
      </c>
      <c r="F28" s="44" t="s">
        <v>230</v>
      </c>
      <c r="G28" s="43"/>
      <c r="H28" s="48"/>
      <c r="I28" s="48">
        <v>500</v>
      </c>
    </row>
    <row r="29" spans="1:9" ht="51" customHeight="1" thickBot="1" x14ac:dyDescent="0.3">
      <c r="A29" s="40">
        <v>21</v>
      </c>
      <c r="B29" s="44" t="s">
        <v>103</v>
      </c>
      <c r="C29" s="44">
        <v>801</v>
      </c>
      <c r="D29" s="50" t="s">
        <v>119</v>
      </c>
      <c r="E29" s="50" t="s">
        <v>122</v>
      </c>
      <c r="F29" s="44" t="s">
        <v>230</v>
      </c>
      <c r="G29" s="43">
        <v>244</v>
      </c>
      <c r="H29" s="48"/>
      <c r="I29" s="48">
        <v>500</v>
      </c>
    </row>
    <row r="30" spans="1:9" ht="51" customHeight="1" thickBot="1" x14ac:dyDescent="0.3">
      <c r="A30" s="40">
        <v>22</v>
      </c>
      <c r="B30" s="44" t="s">
        <v>236</v>
      </c>
      <c r="C30" s="44">
        <v>801</v>
      </c>
      <c r="D30" s="50" t="s">
        <v>119</v>
      </c>
      <c r="E30" s="50" t="s">
        <v>122</v>
      </c>
      <c r="F30" s="44" t="s">
        <v>237</v>
      </c>
      <c r="G30" s="43"/>
      <c r="H30" s="48"/>
      <c r="I30" s="48">
        <v>226.54</v>
      </c>
    </row>
    <row r="31" spans="1:9" ht="51" customHeight="1" thickBot="1" x14ac:dyDescent="0.3">
      <c r="A31" s="40">
        <v>23</v>
      </c>
      <c r="B31" s="44" t="s">
        <v>103</v>
      </c>
      <c r="C31" s="44">
        <v>801</v>
      </c>
      <c r="D31" s="50" t="s">
        <v>119</v>
      </c>
      <c r="E31" s="50" t="s">
        <v>122</v>
      </c>
      <c r="F31" s="44" t="s">
        <v>237</v>
      </c>
      <c r="G31" s="43">
        <v>244</v>
      </c>
      <c r="H31" s="48"/>
      <c r="I31" s="48">
        <v>226.54</v>
      </c>
    </row>
    <row r="32" spans="1:9" ht="51" customHeight="1" thickBot="1" x14ac:dyDescent="0.3">
      <c r="A32" s="40">
        <v>24</v>
      </c>
      <c r="B32" s="44" t="s">
        <v>252</v>
      </c>
      <c r="C32" s="50" t="s">
        <v>253</v>
      </c>
      <c r="D32" s="50" t="s">
        <v>119</v>
      </c>
      <c r="E32" s="50" t="s">
        <v>122</v>
      </c>
      <c r="F32" s="50" t="s">
        <v>247</v>
      </c>
      <c r="G32" s="43"/>
      <c r="H32" s="48"/>
      <c r="I32" s="48">
        <v>712.96</v>
      </c>
    </row>
    <row r="33" spans="1:9" ht="51" customHeight="1" thickBot="1" x14ac:dyDescent="0.3">
      <c r="A33" s="40">
        <v>25</v>
      </c>
      <c r="B33" s="44" t="s">
        <v>103</v>
      </c>
      <c r="C33" s="44">
        <v>801</v>
      </c>
      <c r="D33" s="50" t="s">
        <v>119</v>
      </c>
      <c r="E33" s="50" t="s">
        <v>122</v>
      </c>
      <c r="F33" s="50" t="s">
        <v>247</v>
      </c>
      <c r="G33" s="43">
        <v>244</v>
      </c>
      <c r="H33" s="48">
        <v>245.96</v>
      </c>
      <c r="I33" s="48">
        <v>712.96</v>
      </c>
    </row>
    <row r="34" spans="1:9" ht="24.75" customHeight="1" thickBot="1" x14ac:dyDescent="0.3">
      <c r="A34" s="40">
        <v>26</v>
      </c>
      <c r="B34" s="43" t="s">
        <v>111</v>
      </c>
      <c r="C34" s="44">
        <v>801</v>
      </c>
      <c r="D34" s="50" t="s">
        <v>120</v>
      </c>
      <c r="E34" s="50" t="s">
        <v>101</v>
      </c>
      <c r="F34" s="47"/>
      <c r="G34" s="47"/>
      <c r="H34" s="41"/>
      <c r="I34" s="52">
        <f>I35+I38</f>
        <v>873.64</v>
      </c>
    </row>
    <row r="35" spans="1:9" ht="24.75" customHeight="1" thickBot="1" x14ac:dyDescent="0.3">
      <c r="A35" s="40">
        <v>27</v>
      </c>
      <c r="B35" s="44" t="s">
        <v>223</v>
      </c>
      <c r="C35" s="44">
        <v>801</v>
      </c>
      <c r="D35" s="50" t="s">
        <v>120</v>
      </c>
      <c r="E35" s="50" t="s">
        <v>190</v>
      </c>
      <c r="F35" s="47"/>
      <c r="G35" s="47"/>
      <c r="H35" s="41"/>
      <c r="I35" s="48">
        <v>79.599999999999994</v>
      </c>
    </row>
    <row r="36" spans="1:9" ht="24.75" customHeight="1" thickBot="1" x14ac:dyDescent="0.3">
      <c r="A36" s="40">
        <v>28</v>
      </c>
      <c r="B36" s="44" t="s">
        <v>216</v>
      </c>
      <c r="C36" s="44">
        <v>801</v>
      </c>
      <c r="D36" s="50" t="s">
        <v>120</v>
      </c>
      <c r="E36" s="50" t="s">
        <v>190</v>
      </c>
      <c r="F36" s="47"/>
      <c r="G36" s="47"/>
      <c r="H36" s="41"/>
      <c r="I36" s="48">
        <v>79.599999999999994</v>
      </c>
    </row>
    <row r="37" spans="1:9" ht="50.25" customHeight="1" thickBot="1" x14ac:dyDescent="0.3">
      <c r="A37" s="40">
        <v>29</v>
      </c>
      <c r="B37" s="44" t="s">
        <v>103</v>
      </c>
      <c r="C37" s="44">
        <v>801</v>
      </c>
      <c r="D37" s="50" t="s">
        <v>120</v>
      </c>
      <c r="E37" s="50" t="s">
        <v>190</v>
      </c>
      <c r="F37" s="47"/>
      <c r="G37" s="47">
        <v>244</v>
      </c>
      <c r="H37" s="41">
        <v>-28.4</v>
      </c>
      <c r="I37" s="48">
        <v>79.599999999999994</v>
      </c>
    </row>
    <row r="38" spans="1:9" ht="21.75" customHeight="1" thickBot="1" x14ac:dyDescent="0.3">
      <c r="A38" s="40">
        <v>30</v>
      </c>
      <c r="B38" s="44" t="s">
        <v>112</v>
      </c>
      <c r="C38" s="44">
        <v>801</v>
      </c>
      <c r="D38" s="50" t="s">
        <v>120</v>
      </c>
      <c r="E38" s="50" t="s">
        <v>118</v>
      </c>
      <c r="F38" s="46"/>
      <c r="G38" s="46"/>
      <c r="H38" s="45"/>
      <c r="I38" s="48">
        <f>I40+I41</f>
        <v>794.04</v>
      </c>
    </row>
    <row r="39" spans="1:9" ht="102.75" thickBot="1" x14ac:dyDescent="0.3">
      <c r="A39" s="40">
        <v>31</v>
      </c>
      <c r="B39" s="44" t="s">
        <v>113</v>
      </c>
      <c r="C39" s="44">
        <v>801</v>
      </c>
      <c r="D39" s="50" t="s">
        <v>120</v>
      </c>
      <c r="E39" s="50" t="s">
        <v>118</v>
      </c>
      <c r="F39" s="46">
        <v>110300190</v>
      </c>
      <c r="G39" s="46"/>
      <c r="H39" s="45"/>
      <c r="I39" s="45">
        <v>493.43</v>
      </c>
    </row>
    <row r="40" spans="1:9" ht="42.75" customHeight="1" thickBot="1" x14ac:dyDescent="0.3">
      <c r="A40" s="40">
        <v>32</v>
      </c>
      <c r="B40" s="44" t="s">
        <v>103</v>
      </c>
      <c r="C40" s="44">
        <v>801</v>
      </c>
      <c r="D40" s="50" t="s">
        <v>120</v>
      </c>
      <c r="E40" s="50" t="s">
        <v>118</v>
      </c>
      <c r="F40" s="46">
        <v>110300190</v>
      </c>
      <c r="G40" s="46">
        <v>244</v>
      </c>
      <c r="H40" s="45">
        <v>-7</v>
      </c>
      <c r="I40" s="45">
        <v>749.04</v>
      </c>
    </row>
    <row r="41" spans="1:9" ht="51" customHeight="1" thickBot="1" x14ac:dyDescent="0.3">
      <c r="A41" s="40">
        <v>33</v>
      </c>
      <c r="B41" s="44" t="s">
        <v>235</v>
      </c>
      <c r="C41" s="44">
        <v>801</v>
      </c>
      <c r="D41" s="50" t="s">
        <v>120</v>
      </c>
      <c r="E41" s="50" t="s">
        <v>118</v>
      </c>
      <c r="F41" s="46">
        <v>110345806</v>
      </c>
      <c r="G41" s="46"/>
      <c r="H41" s="45"/>
      <c r="I41" s="48">
        <v>45</v>
      </c>
    </row>
    <row r="42" spans="1:9" ht="42.75" customHeight="1" thickBot="1" x14ac:dyDescent="0.3">
      <c r="A42" s="40">
        <v>34</v>
      </c>
      <c r="B42" s="44" t="s">
        <v>103</v>
      </c>
      <c r="C42" s="44">
        <v>801</v>
      </c>
      <c r="D42" s="50" t="s">
        <v>120</v>
      </c>
      <c r="E42" s="50" t="s">
        <v>118</v>
      </c>
      <c r="F42" s="46">
        <v>110345806</v>
      </c>
      <c r="G42" s="46">
        <v>244</v>
      </c>
      <c r="H42" s="45"/>
      <c r="I42" s="48">
        <v>45</v>
      </c>
    </row>
    <row r="43" spans="1:9" ht="23.25" customHeight="1" thickBot="1" x14ac:dyDescent="0.3">
      <c r="A43" s="40">
        <v>35</v>
      </c>
      <c r="B43" s="43" t="s">
        <v>114</v>
      </c>
      <c r="C43" s="43">
        <v>801</v>
      </c>
      <c r="D43" s="51" t="s">
        <v>121</v>
      </c>
      <c r="E43" s="51" t="s">
        <v>101</v>
      </c>
      <c r="F43" s="47"/>
      <c r="G43" s="47"/>
      <c r="H43" s="41"/>
      <c r="I43" s="52">
        <f>I44</f>
        <v>863.30000000000007</v>
      </c>
    </row>
    <row r="44" spans="1:9" ht="23.25" customHeight="1" thickBot="1" x14ac:dyDescent="0.3">
      <c r="A44" s="40">
        <v>36</v>
      </c>
      <c r="B44" s="44" t="s">
        <v>115</v>
      </c>
      <c r="C44" s="44">
        <v>801</v>
      </c>
      <c r="D44" s="50" t="s">
        <v>121</v>
      </c>
      <c r="E44" s="50" t="s">
        <v>123</v>
      </c>
      <c r="F44" s="46"/>
      <c r="G44" s="46"/>
      <c r="H44" s="45"/>
      <c r="I44" s="48">
        <f>I47+I45</f>
        <v>863.30000000000007</v>
      </c>
    </row>
    <row r="45" spans="1:9" ht="81.75" customHeight="1" thickBot="1" x14ac:dyDescent="0.3">
      <c r="A45" s="40">
        <v>37</v>
      </c>
      <c r="B45" s="44" t="s">
        <v>241</v>
      </c>
      <c r="C45" s="44">
        <v>801</v>
      </c>
      <c r="D45" s="50" t="s">
        <v>121</v>
      </c>
      <c r="E45" s="50" t="s">
        <v>123</v>
      </c>
      <c r="F45" s="46"/>
      <c r="G45" s="46"/>
      <c r="H45" s="45"/>
      <c r="I45" s="48">
        <v>160</v>
      </c>
    </row>
    <row r="46" spans="1:9" ht="50.25" customHeight="1" thickBot="1" x14ac:dyDescent="0.3">
      <c r="A46" s="40">
        <v>38</v>
      </c>
      <c r="B46" s="44" t="s">
        <v>103</v>
      </c>
      <c r="C46" s="44">
        <v>801</v>
      </c>
      <c r="D46" s="50" t="s">
        <v>121</v>
      </c>
      <c r="E46" s="50" t="s">
        <v>123</v>
      </c>
      <c r="F46" s="46">
        <v>120101130</v>
      </c>
      <c r="G46" s="46">
        <v>244</v>
      </c>
      <c r="H46" s="45"/>
      <c r="I46" s="48">
        <v>160</v>
      </c>
    </row>
    <row r="47" spans="1:9" ht="102.75" customHeight="1" thickBot="1" x14ac:dyDescent="0.3">
      <c r="A47" s="40">
        <v>39</v>
      </c>
      <c r="B47" s="44" t="s">
        <v>116</v>
      </c>
      <c r="C47" s="44">
        <v>801</v>
      </c>
      <c r="D47" s="50" t="s">
        <v>121</v>
      </c>
      <c r="E47" s="50" t="s">
        <v>123</v>
      </c>
      <c r="F47" s="46">
        <v>120100190</v>
      </c>
      <c r="G47" s="46"/>
      <c r="H47" s="45"/>
      <c r="I47" s="48">
        <f>I48+I49</f>
        <v>703.30000000000007</v>
      </c>
    </row>
    <row r="48" spans="1:9" ht="42" customHeight="1" thickBot="1" x14ac:dyDescent="0.3">
      <c r="A48" s="40">
        <v>40</v>
      </c>
      <c r="B48" s="44" t="s">
        <v>103</v>
      </c>
      <c r="C48" s="44">
        <v>801</v>
      </c>
      <c r="D48" s="50" t="s">
        <v>121</v>
      </c>
      <c r="E48" s="50" t="s">
        <v>123</v>
      </c>
      <c r="F48" s="46">
        <v>120100190</v>
      </c>
      <c r="G48" s="46">
        <v>244</v>
      </c>
      <c r="H48" s="48">
        <v>-15.9</v>
      </c>
      <c r="I48" s="45">
        <v>646.1</v>
      </c>
    </row>
    <row r="49" spans="1:9" ht="27.75" customHeight="1" thickBot="1" x14ac:dyDescent="0.3">
      <c r="A49" s="40">
        <v>41</v>
      </c>
      <c r="B49" s="44" t="s">
        <v>109</v>
      </c>
      <c r="C49" s="44">
        <v>801</v>
      </c>
      <c r="D49" s="50" t="s">
        <v>121</v>
      </c>
      <c r="E49" s="50" t="s">
        <v>123</v>
      </c>
      <c r="F49" s="46">
        <v>120100190</v>
      </c>
      <c r="G49" s="46">
        <v>247</v>
      </c>
      <c r="H49" s="45">
        <v>2.2000000000000002</v>
      </c>
      <c r="I49" s="48">
        <v>57.2</v>
      </c>
    </row>
    <row r="50" spans="1:9" ht="21" customHeight="1" thickBot="1" x14ac:dyDescent="0.3">
      <c r="A50" s="40">
        <v>42</v>
      </c>
      <c r="B50" s="147" t="s">
        <v>117</v>
      </c>
      <c r="C50" s="148"/>
      <c r="D50" s="148"/>
      <c r="E50" s="148"/>
      <c r="F50" s="148"/>
      <c r="G50" s="149"/>
      <c r="H50" s="41"/>
      <c r="I50" s="52">
        <f>I14+I23+I34+I43+I10</f>
        <v>5562.65</v>
      </c>
    </row>
  </sheetData>
  <mergeCells count="3">
    <mergeCell ref="B50:G50"/>
    <mergeCell ref="G1:I4"/>
    <mergeCell ref="A5:I6"/>
  </mergeCells>
  <pageMargins left="0.7" right="0.7" top="0.75" bottom="0.75" header="0.3" footer="0.3"/>
  <pageSetup paperSize="9" scale="7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K6" sqref="K6"/>
    </sheetView>
  </sheetViews>
  <sheetFormatPr defaultRowHeight="15" x14ac:dyDescent="0.25"/>
  <cols>
    <col min="1" max="1" width="44.85546875" customWidth="1"/>
    <col min="2" max="2" width="8.28515625" customWidth="1"/>
    <col min="3" max="3" width="9.140625" hidden="1" customWidth="1"/>
    <col min="4" max="4" width="2.85546875" customWidth="1"/>
    <col min="5" max="5" width="9.28515625" customWidth="1"/>
    <col min="7" max="7" width="25.140625" customWidth="1"/>
  </cols>
  <sheetData>
    <row r="1" spans="1:8" ht="15" customHeight="1" x14ac:dyDescent="0.25">
      <c r="A1" s="159"/>
      <c r="B1" s="86" t="s">
        <v>254</v>
      </c>
      <c r="C1" s="86"/>
      <c r="D1" s="86"/>
      <c r="E1" s="86"/>
      <c r="F1" s="86"/>
      <c r="G1" s="86"/>
      <c r="H1" s="86"/>
    </row>
    <row r="2" spans="1:8" ht="15" customHeight="1" x14ac:dyDescent="0.25">
      <c r="A2" s="159"/>
      <c r="B2" s="86"/>
      <c r="C2" s="86"/>
      <c r="D2" s="86"/>
      <c r="E2" s="86"/>
      <c r="F2" s="86"/>
      <c r="G2" s="86"/>
      <c r="H2" s="86"/>
    </row>
    <row r="3" spans="1:8" ht="15" customHeight="1" x14ac:dyDescent="0.25">
      <c r="A3" s="159"/>
      <c r="B3" s="86"/>
      <c r="C3" s="86"/>
      <c r="D3" s="86"/>
      <c r="E3" s="86"/>
      <c r="F3" s="86"/>
      <c r="G3" s="86"/>
      <c r="H3" s="86"/>
    </row>
    <row r="4" spans="1:8" ht="15" customHeight="1" x14ac:dyDescent="0.25">
      <c r="A4" s="159"/>
      <c r="B4" s="86"/>
      <c r="C4" s="86"/>
      <c r="D4" s="86"/>
      <c r="E4" s="86"/>
      <c r="F4" s="86"/>
      <c r="G4" s="86"/>
      <c r="H4" s="86"/>
    </row>
    <row r="5" spans="1:8" ht="15.75" customHeight="1" x14ac:dyDescent="0.25">
      <c r="A5" s="87" t="s">
        <v>125</v>
      </c>
      <c r="B5" s="87"/>
      <c r="C5" s="87"/>
      <c r="D5" s="87"/>
      <c r="E5" s="87"/>
      <c r="F5" s="87"/>
      <c r="G5" s="87"/>
      <c r="H5" s="87"/>
    </row>
    <row r="6" spans="1:8" ht="47.25" customHeight="1" x14ac:dyDescent="0.25">
      <c r="A6" s="87" t="s">
        <v>159</v>
      </c>
      <c r="B6" s="87"/>
      <c r="C6" s="87"/>
      <c r="D6" s="87"/>
      <c r="E6" s="87"/>
      <c r="F6" s="87"/>
      <c r="G6" s="87"/>
      <c r="H6" s="87"/>
    </row>
    <row r="7" spans="1:8" ht="15.75" thickBot="1" x14ac:dyDescent="0.3">
      <c r="A7" s="160"/>
      <c r="B7" s="160"/>
      <c r="C7" s="34"/>
      <c r="D7" s="161" t="s">
        <v>126</v>
      </c>
      <c r="E7" s="161"/>
      <c r="F7" s="161"/>
      <c r="G7" s="162"/>
      <c r="H7" s="162"/>
    </row>
    <row r="8" spans="1:8" ht="26.25" thickBot="1" x14ac:dyDescent="0.3">
      <c r="A8" s="21" t="s">
        <v>127</v>
      </c>
      <c r="B8" s="141" t="s">
        <v>128</v>
      </c>
      <c r="C8" s="143"/>
      <c r="D8" s="142"/>
      <c r="E8" s="18" t="s">
        <v>59</v>
      </c>
      <c r="F8" s="141" t="s">
        <v>60</v>
      </c>
      <c r="G8" s="142"/>
      <c r="H8" s="33"/>
    </row>
    <row r="9" spans="1:8" ht="15.75" thickBot="1" x14ac:dyDescent="0.3">
      <c r="A9" s="19">
        <v>1</v>
      </c>
      <c r="B9" s="141">
        <v>2</v>
      </c>
      <c r="C9" s="143"/>
      <c r="D9" s="142"/>
      <c r="E9" s="20">
        <v>3</v>
      </c>
      <c r="F9" s="141">
        <v>4</v>
      </c>
      <c r="G9" s="142"/>
      <c r="H9" s="33"/>
    </row>
    <row r="10" spans="1:8" ht="23.25" customHeight="1" thickBot="1" x14ac:dyDescent="0.3">
      <c r="A10" s="53" t="s">
        <v>129</v>
      </c>
      <c r="B10" s="136" t="s">
        <v>130</v>
      </c>
      <c r="C10" s="152"/>
      <c r="D10" s="137"/>
      <c r="E10" s="35"/>
      <c r="F10" s="126">
        <f>SUM(F11:G15)</f>
        <v>2867.92</v>
      </c>
      <c r="G10" s="127"/>
      <c r="H10" s="33"/>
    </row>
    <row r="11" spans="1:8" ht="51.75" customHeight="1" thickBot="1" x14ac:dyDescent="0.3">
      <c r="A11" s="54" t="s">
        <v>131</v>
      </c>
      <c r="B11" s="141" t="s">
        <v>132</v>
      </c>
      <c r="C11" s="143"/>
      <c r="D11" s="142"/>
      <c r="E11" s="35">
        <v>51.02</v>
      </c>
      <c r="F11" s="131">
        <v>619.30999999999995</v>
      </c>
      <c r="G11" s="132"/>
      <c r="H11" s="33"/>
    </row>
    <row r="12" spans="1:8" ht="63.75" customHeight="1" thickBot="1" x14ac:dyDescent="0.3">
      <c r="A12" s="54" t="s">
        <v>133</v>
      </c>
      <c r="B12" s="141" t="s">
        <v>134</v>
      </c>
      <c r="C12" s="143"/>
      <c r="D12" s="142"/>
      <c r="E12" s="69">
        <v>165.43</v>
      </c>
      <c r="F12" s="131">
        <v>2217.21</v>
      </c>
      <c r="G12" s="132"/>
      <c r="H12" s="33"/>
    </row>
    <row r="13" spans="1:8" ht="53.25" customHeight="1" thickBot="1" x14ac:dyDescent="0.3">
      <c r="A13" s="54" t="s">
        <v>135</v>
      </c>
      <c r="B13" s="141" t="s">
        <v>136</v>
      </c>
      <c r="C13" s="143"/>
      <c r="D13" s="142"/>
      <c r="E13" s="35">
        <v>0.5</v>
      </c>
      <c r="F13" s="155">
        <v>0.8</v>
      </c>
      <c r="G13" s="156"/>
      <c r="H13" s="33"/>
    </row>
    <row r="14" spans="1:8" ht="21.75" customHeight="1" thickBot="1" x14ac:dyDescent="0.3">
      <c r="A14" s="54" t="s">
        <v>137</v>
      </c>
      <c r="B14" s="141" t="s">
        <v>138</v>
      </c>
      <c r="C14" s="143"/>
      <c r="D14" s="142"/>
      <c r="E14" s="35"/>
      <c r="F14" s="155">
        <v>10</v>
      </c>
      <c r="G14" s="156"/>
      <c r="H14" s="33"/>
    </row>
    <row r="15" spans="1:8" ht="21.75" customHeight="1" thickBot="1" x14ac:dyDescent="0.3">
      <c r="A15" s="54" t="s">
        <v>209</v>
      </c>
      <c r="B15" s="141" t="s">
        <v>212</v>
      </c>
      <c r="C15" s="143"/>
      <c r="D15" s="142"/>
      <c r="E15" s="35">
        <v>0.6</v>
      </c>
      <c r="F15" s="155">
        <v>20.6</v>
      </c>
      <c r="G15" s="156"/>
      <c r="H15" s="33"/>
    </row>
    <row r="16" spans="1:8" ht="24" customHeight="1" thickBot="1" x14ac:dyDescent="0.3">
      <c r="A16" s="53" t="s">
        <v>139</v>
      </c>
      <c r="B16" s="136" t="s">
        <v>140</v>
      </c>
      <c r="C16" s="152"/>
      <c r="D16" s="137"/>
      <c r="E16" s="35"/>
      <c r="F16" s="153">
        <v>151.4</v>
      </c>
      <c r="G16" s="154"/>
      <c r="H16" s="33"/>
    </row>
    <row r="17" spans="1:8" ht="23.25" customHeight="1" thickBot="1" x14ac:dyDescent="0.3">
      <c r="A17" s="54" t="s">
        <v>141</v>
      </c>
      <c r="B17" s="141" t="s">
        <v>142</v>
      </c>
      <c r="C17" s="143"/>
      <c r="D17" s="142"/>
      <c r="E17" s="35">
        <v>3.4</v>
      </c>
      <c r="F17" s="155">
        <v>151.4</v>
      </c>
      <c r="G17" s="156"/>
      <c r="H17" s="33"/>
    </row>
    <row r="18" spans="1:8" ht="35.25" customHeight="1" thickBot="1" x14ac:dyDescent="0.3">
      <c r="A18" s="53" t="s">
        <v>143</v>
      </c>
      <c r="B18" s="136" t="s">
        <v>144</v>
      </c>
      <c r="C18" s="152"/>
      <c r="D18" s="137"/>
      <c r="E18" s="35"/>
      <c r="F18" s="153">
        <v>139.19999999999999</v>
      </c>
      <c r="G18" s="154"/>
      <c r="H18" s="33"/>
    </row>
    <row r="19" spans="1:8" ht="36" customHeight="1" thickBot="1" x14ac:dyDescent="0.3">
      <c r="A19" s="54" t="s">
        <v>195</v>
      </c>
      <c r="B19" s="141" t="s">
        <v>145</v>
      </c>
      <c r="C19" s="143"/>
      <c r="D19" s="142"/>
      <c r="E19" s="35">
        <v>61.7</v>
      </c>
      <c r="F19" s="157">
        <v>131.69999999999999</v>
      </c>
      <c r="G19" s="158"/>
      <c r="H19" s="33"/>
    </row>
    <row r="20" spans="1:8" ht="33" customHeight="1" thickBot="1" x14ac:dyDescent="0.3">
      <c r="A20" s="54" t="s">
        <v>146</v>
      </c>
      <c r="B20" s="141" t="s">
        <v>147</v>
      </c>
      <c r="C20" s="143"/>
      <c r="D20" s="142"/>
      <c r="E20" s="35"/>
      <c r="F20" s="155">
        <v>7.5</v>
      </c>
      <c r="G20" s="156"/>
      <c r="H20" s="33"/>
    </row>
    <row r="21" spans="1:8" ht="20.25" customHeight="1" thickBot="1" x14ac:dyDescent="0.3">
      <c r="A21" s="53" t="s">
        <v>148</v>
      </c>
      <c r="B21" s="136" t="s">
        <v>149</v>
      </c>
      <c r="C21" s="152"/>
      <c r="D21" s="137"/>
      <c r="E21" s="35"/>
      <c r="F21" s="153">
        <f>SUM(F22:G23)</f>
        <v>3684</v>
      </c>
      <c r="G21" s="154"/>
      <c r="H21" s="33"/>
    </row>
    <row r="22" spans="1:8" ht="20.25" customHeight="1" thickBot="1" x14ac:dyDescent="0.3">
      <c r="A22" s="54" t="s">
        <v>106</v>
      </c>
      <c r="B22" s="141" t="s">
        <v>150</v>
      </c>
      <c r="C22" s="143"/>
      <c r="D22" s="142"/>
      <c r="E22" s="69">
        <v>719.96</v>
      </c>
      <c r="F22" s="155">
        <v>3683.9</v>
      </c>
      <c r="G22" s="156"/>
      <c r="H22" s="33"/>
    </row>
    <row r="23" spans="1:8" ht="21" customHeight="1" thickBot="1" x14ac:dyDescent="0.3">
      <c r="A23" s="54" t="s">
        <v>110</v>
      </c>
      <c r="B23" s="141" t="s">
        <v>151</v>
      </c>
      <c r="C23" s="143"/>
      <c r="D23" s="142"/>
      <c r="E23" s="35"/>
      <c r="F23" s="155">
        <v>0.1</v>
      </c>
      <c r="G23" s="156"/>
      <c r="H23" s="33"/>
    </row>
    <row r="24" spans="1:8" ht="21" customHeight="1" thickBot="1" x14ac:dyDescent="0.3">
      <c r="A24" s="53" t="s">
        <v>152</v>
      </c>
      <c r="B24" s="136" t="s">
        <v>153</v>
      </c>
      <c r="C24" s="152"/>
      <c r="D24" s="137"/>
      <c r="E24" s="35"/>
      <c r="F24" s="153">
        <v>873.64</v>
      </c>
      <c r="G24" s="127"/>
      <c r="H24" s="33"/>
    </row>
    <row r="25" spans="1:8" ht="21" customHeight="1" thickBot="1" x14ac:dyDescent="0.3">
      <c r="A25" s="54" t="s">
        <v>223</v>
      </c>
      <c r="B25" s="136" t="s">
        <v>231</v>
      </c>
      <c r="C25" s="152"/>
      <c r="D25" s="137"/>
      <c r="E25" s="35">
        <v>-28.4</v>
      </c>
      <c r="F25" s="153">
        <v>79.599999999999994</v>
      </c>
      <c r="G25" s="154"/>
      <c r="H25" s="33"/>
    </row>
    <row r="26" spans="1:8" ht="21" customHeight="1" thickBot="1" x14ac:dyDescent="0.3">
      <c r="A26" s="54" t="s">
        <v>112</v>
      </c>
      <c r="B26" s="141" t="s">
        <v>154</v>
      </c>
      <c r="C26" s="143"/>
      <c r="D26" s="142"/>
      <c r="E26" s="35">
        <v>-7</v>
      </c>
      <c r="F26" s="131">
        <v>749.04</v>
      </c>
      <c r="G26" s="132"/>
      <c r="H26" s="33"/>
    </row>
    <row r="27" spans="1:8" ht="22.5" customHeight="1" thickBot="1" x14ac:dyDescent="0.3">
      <c r="A27" s="53" t="s">
        <v>155</v>
      </c>
      <c r="B27" s="136" t="s">
        <v>156</v>
      </c>
      <c r="C27" s="152"/>
      <c r="D27" s="137"/>
      <c r="E27" s="35"/>
      <c r="F27" s="126">
        <v>863.3</v>
      </c>
      <c r="G27" s="127"/>
      <c r="H27" s="33"/>
    </row>
    <row r="28" spans="1:8" ht="15.75" thickBot="1" x14ac:dyDescent="0.3">
      <c r="A28" s="54" t="s">
        <v>157</v>
      </c>
      <c r="B28" s="141" t="s">
        <v>158</v>
      </c>
      <c r="C28" s="143"/>
      <c r="D28" s="142"/>
      <c r="E28" s="69">
        <v>-13.7</v>
      </c>
      <c r="F28" s="131">
        <v>863.3</v>
      </c>
      <c r="G28" s="132"/>
      <c r="H28" s="33"/>
    </row>
    <row r="29" spans="1:8" ht="18.75" customHeight="1" thickBot="1" x14ac:dyDescent="0.3">
      <c r="A29" s="53" t="s">
        <v>117</v>
      </c>
      <c r="B29" s="136"/>
      <c r="C29" s="152"/>
      <c r="D29" s="137"/>
      <c r="E29" s="35"/>
      <c r="F29" s="153">
        <f>F10+F16+F18+F21+F24+F27</f>
        <v>8579.4600000000009</v>
      </c>
      <c r="G29" s="154"/>
      <c r="H29" s="33"/>
    </row>
    <row r="30" spans="1:8" ht="13.5" customHeight="1" x14ac:dyDescent="0.25">
      <c r="H30" s="33"/>
    </row>
    <row r="31" spans="1:8" ht="18" customHeight="1" x14ac:dyDescent="0.25">
      <c r="H31" s="33"/>
    </row>
  </sheetData>
  <mergeCells count="51">
    <mergeCell ref="A5:H5"/>
    <mergeCell ref="A1:A4"/>
    <mergeCell ref="B1:H4"/>
    <mergeCell ref="A6:H6"/>
    <mergeCell ref="A7:B7"/>
    <mergeCell ref="D7:F7"/>
    <mergeCell ref="G7:H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6:D16"/>
    <mergeCell ref="F16:G16"/>
    <mergeCell ref="B17:D17"/>
    <mergeCell ref="F17:G17"/>
    <mergeCell ref="B15:D15"/>
    <mergeCell ref="F15:G15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9:D29"/>
    <mergeCell ref="F29:G29"/>
    <mergeCell ref="B26:D26"/>
    <mergeCell ref="F26:G26"/>
    <mergeCell ref="B27:D27"/>
    <mergeCell ref="F27:G27"/>
    <mergeCell ref="B28:D28"/>
    <mergeCell ref="F28:G28"/>
    <mergeCell ref="B25:D25"/>
    <mergeCell ref="F25:G25"/>
  </mergeCells>
  <pageMargins left="0.7" right="0.7" top="0.75" bottom="0.75" header="0.3" footer="0.3"/>
  <pageSetup paperSize="9" scale="8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workbookViewId="0">
      <selection activeCell="O8" sqref="O8"/>
    </sheetView>
  </sheetViews>
  <sheetFormatPr defaultRowHeight="15" x14ac:dyDescent="0.25"/>
  <cols>
    <col min="1" max="1" width="10.140625" customWidth="1"/>
    <col min="2" max="2" width="27.5703125" customWidth="1"/>
    <col min="6" max="6" width="18.5703125" customWidth="1"/>
    <col min="9" max="9" width="11" bestFit="1" customWidth="1"/>
  </cols>
  <sheetData>
    <row r="1" spans="1:11" x14ac:dyDescent="0.25">
      <c r="A1" s="31"/>
      <c r="F1" s="163" t="s">
        <v>259</v>
      </c>
      <c r="G1" s="163"/>
      <c r="H1" s="163"/>
      <c r="I1" s="163"/>
    </row>
    <row r="2" spans="1:11" x14ac:dyDescent="0.25">
      <c r="A2" s="32"/>
      <c r="F2" s="163"/>
      <c r="G2" s="163"/>
      <c r="H2" s="163"/>
      <c r="I2" s="163"/>
    </row>
    <row r="3" spans="1:11" x14ac:dyDescent="0.25">
      <c r="A3" s="32"/>
      <c r="F3" s="163"/>
      <c r="G3" s="163"/>
      <c r="H3" s="163"/>
      <c r="I3" s="163"/>
    </row>
    <row r="4" spans="1:11" x14ac:dyDescent="0.25">
      <c r="A4" s="32"/>
      <c r="F4" s="163"/>
      <c r="G4" s="163"/>
      <c r="H4" s="163"/>
      <c r="I4" s="163"/>
    </row>
    <row r="5" spans="1:11" ht="14.25" customHeight="1" x14ac:dyDescent="0.25">
      <c r="A5" s="56"/>
      <c r="F5" s="163"/>
      <c r="G5" s="163"/>
      <c r="H5" s="163"/>
      <c r="I5" s="163"/>
    </row>
    <row r="6" spans="1:11" ht="33.75" customHeight="1" x14ac:dyDescent="0.25">
      <c r="A6" s="87" t="s">
        <v>194</v>
      </c>
      <c r="B6" s="87"/>
      <c r="C6" s="87"/>
      <c r="D6" s="87"/>
      <c r="E6" s="87"/>
      <c r="F6" s="87"/>
      <c r="G6" s="87"/>
      <c r="H6" s="87"/>
      <c r="I6" s="87"/>
    </row>
    <row r="7" spans="1:11" ht="16.5" thickBot="1" x14ac:dyDescent="0.3">
      <c r="A7" s="164" t="s">
        <v>126</v>
      </c>
      <c r="B7" s="164"/>
      <c r="C7" s="164"/>
      <c r="D7" s="164"/>
      <c r="E7" s="164"/>
      <c r="F7" s="164"/>
      <c r="G7" s="164"/>
      <c r="H7" s="164"/>
      <c r="I7" s="164"/>
    </row>
    <row r="8" spans="1:11" ht="51.75" thickBot="1" x14ac:dyDescent="0.3">
      <c r="A8" s="57" t="s">
        <v>160</v>
      </c>
      <c r="B8" s="58" t="s">
        <v>92</v>
      </c>
      <c r="C8" s="58" t="s">
        <v>161</v>
      </c>
      <c r="D8" s="58" t="s">
        <v>162</v>
      </c>
      <c r="E8" s="58" t="s">
        <v>163</v>
      </c>
      <c r="F8" s="58" t="s">
        <v>164</v>
      </c>
      <c r="G8" s="58" t="s">
        <v>165</v>
      </c>
      <c r="H8" s="58" t="s">
        <v>59</v>
      </c>
      <c r="I8" s="58" t="s">
        <v>166</v>
      </c>
    </row>
    <row r="9" spans="1:11" ht="15.75" thickBot="1" x14ac:dyDescent="0.3">
      <c r="A9" s="5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</row>
    <row r="10" spans="1:11" ht="18" customHeight="1" thickBot="1" x14ac:dyDescent="0.3">
      <c r="A10" s="59">
        <v>1</v>
      </c>
      <c r="B10" s="43" t="s">
        <v>167</v>
      </c>
      <c r="C10" s="47">
        <v>801</v>
      </c>
      <c r="D10" s="51" t="s">
        <v>123</v>
      </c>
      <c r="E10" s="51" t="s">
        <v>101</v>
      </c>
      <c r="F10" s="43"/>
      <c r="G10" s="43"/>
      <c r="H10" s="41"/>
      <c r="I10" s="52">
        <f>I11+I16+I30+I33+I34</f>
        <v>2867.92</v>
      </c>
      <c r="K10" t="s">
        <v>245</v>
      </c>
    </row>
    <row r="11" spans="1:11" ht="62.25" customHeight="1" thickBot="1" x14ac:dyDescent="0.3">
      <c r="A11" s="59">
        <v>2</v>
      </c>
      <c r="B11" s="44" t="s">
        <v>131</v>
      </c>
      <c r="C11" s="44">
        <v>801</v>
      </c>
      <c r="D11" s="50" t="s">
        <v>123</v>
      </c>
      <c r="E11" s="50" t="s">
        <v>190</v>
      </c>
      <c r="F11" s="44"/>
      <c r="G11" s="44"/>
      <c r="H11" s="45"/>
      <c r="I11" s="45">
        <v>619.30999999999995</v>
      </c>
    </row>
    <row r="12" spans="1:11" ht="33.75" customHeight="1" thickBot="1" x14ac:dyDescent="0.3">
      <c r="A12" s="59">
        <v>3</v>
      </c>
      <c r="B12" s="44" t="s">
        <v>168</v>
      </c>
      <c r="C12" s="44">
        <v>801</v>
      </c>
      <c r="D12" s="50" t="s">
        <v>123</v>
      </c>
      <c r="E12" s="50" t="s">
        <v>190</v>
      </c>
      <c r="F12" s="66">
        <v>9900001200</v>
      </c>
      <c r="G12" s="44"/>
      <c r="H12" s="45"/>
      <c r="I12" s="45">
        <v>619.30999999999995</v>
      </c>
    </row>
    <row r="13" spans="1:11" ht="39" thickBot="1" x14ac:dyDescent="0.3">
      <c r="A13" s="59">
        <v>4</v>
      </c>
      <c r="B13" s="44" t="s">
        <v>169</v>
      </c>
      <c r="C13" s="44">
        <v>801</v>
      </c>
      <c r="D13" s="50" t="s">
        <v>123</v>
      </c>
      <c r="E13" s="50" t="s">
        <v>190</v>
      </c>
      <c r="F13" s="66">
        <v>9900001200</v>
      </c>
      <c r="G13" s="44">
        <v>121</v>
      </c>
      <c r="H13" s="45">
        <v>39.200000000000003</v>
      </c>
      <c r="I13" s="48">
        <v>476.6</v>
      </c>
    </row>
    <row r="14" spans="1:11" ht="77.25" thickBot="1" x14ac:dyDescent="0.3">
      <c r="A14" s="59">
        <v>5</v>
      </c>
      <c r="B14" s="44" t="s">
        <v>170</v>
      </c>
      <c r="C14" s="44">
        <v>801</v>
      </c>
      <c r="D14" s="50" t="s">
        <v>123</v>
      </c>
      <c r="E14" s="50" t="s">
        <v>190</v>
      </c>
      <c r="F14" s="66">
        <v>9900001200</v>
      </c>
      <c r="G14" s="44">
        <v>129</v>
      </c>
      <c r="H14" s="45">
        <v>11.82</v>
      </c>
      <c r="I14" s="45">
        <v>142.71</v>
      </c>
    </row>
    <row r="15" spans="1:11" ht="107.25" customHeight="1" thickBot="1" x14ac:dyDescent="0.3">
      <c r="A15" s="59">
        <v>6</v>
      </c>
      <c r="B15" s="44" t="s">
        <v>133</v>
      </c>
      <c r="C15" s="44">
        <v>801</v>
      </c>
      <c r="D15" s="50" t="s">
        <v>123</v>
      </c>
      <c r="E15" s="50" t="s">
        <v>119</v>
      </c>
      <c r="F15" s="44"/>
      <c r="G15" s="44"/>
      <c r="H15" s="45"/>
      <c r="I15" s="45">
        <f>I16</f>
        <v>2217.21</v>
      </c>
    </row>
    <row r="16" spans="1:11" ht="49.5" customHeight="1" thickBot="1" x14ac:dyDescent="0.3">
      <c r="A16" s="59">
        <v>7</v>
      </c>
      <c r="B16" s="44" t="s">
        <v>171</v>
      </c>
      <c r="C16" s="44">
        <v>801</v>
      </c>
      <c r="D16" s="50" t="s">
        <v>123</v>
      </c>
      <c r="E16" s="50" t="s">
        <v>119</v>
      </c>
      <c r="F16" s="44" t="s">
        <v>172</v>
      </c>
      <c r="G16" s="44"/>
      <c r="H16" s="45"/>
      <c r="I16" s="48">
        <f>SUM(I17:I22)+I23+I26+I28</f>
        <v>2217.21</v>
      </c>
    </row>
    <row r="17" spans="1:9" ht="42" customHeight="1" thickBot="1" x14ac:dyDescent="0.3">
      <c r="A17" s="59">
        <v>8</v>
      </c>
      <c r="B17" s="44" t="s">
        <v>173</v>
      </c>
      <c r="C17" s="44">
        <v>801</v>
      </c>
      <c r="D17" s="50" t="s">
        <v>123</v>
      </c>
      <c r="E17" s="50" t="s">
        <v>119</v>
      </c>
      <c r="F17" s="44" t="s">
        <v>174</v>
      </c>
      <c r="G17" s="44">
        <v>121</v>
      </c>
      <c r="H17" s="45">
        <v>140.94</v>
      </c>
      <c r="I17" s="45">
        <v>1208.01</v>
      </c>
    </row>
    <row r="18" spans="1:9" ht="77.25" thickBot="1" x14ac:dyDescent="0.3">
      <c r="A18" s="59">
        <v>9</v>
      </c>
      <c r="B18" s="44" t="s">
        <v>170</v>
      </c>
      <c r="C18" s="44">
        <v>801</v>
      </c>
      <c r="D18" s="50" t="s">
        <v>123</v>
      </c>
      <c r="E18" s="50" t="s">
        <v>119</v>
      </c>
      <c r="F18" s="44" t="s">
        <v>174</v>
      </c>
      <c r="G18" s="44">
        <v>129</v>
      </c>
      <c r="H18" s="45">
        <v>24.99</v>
      </c>
      <c r="I18" s="45">
        <v>364.76</v>
      </c>
    </row>
    <row r="19" spans="1:9" ht="51.75" thickBot="1" x14ac:dyDescent="0.3">
      <c r="A19" s="59">
        <v>10</v>
      </c>
      <c r="B19" s="44" t="s">
        <v>103</v>
      </c>
      <c r="C19" s="44">
        <v>801</v>
      </c>
      <c r="D19" s="50" t="s">
        <v>123</v>
      </c>
      <c r="E19" s="50" t="s">
        <v>119</v>
      </c>
      <c r="F19" s="44" t="s">
        <v>175</v>
      </c>
      <c r="G19" s="44">
        <v>244</v>
      </c>
      <c r="H19" s="50"/>
      <c r="I19" s="48">
        <v>342.17</v>
      </c>
    </row>
    <row r="20" spans="1:9" ht="35.25" customHeight="1" thickBot="1" x14ac:dyDescent="0.3">
      <c r="A20" s="59">
        <v>11</v>
      </c>
      <c r="B20" s="44" t="s">
        <v>176</v>
      </c>
      <c r="C20" s="44">
        <v>801</v>
      </c>
      <c r="D20" s="50" t="s">
        <v>123</v>
      </c>
      <c r="E20" s="50" t="s">
        <v>119</v>
      </c>
      <c r="F20" s="44" t="s">
        <v>175</v>
      </c>
      <c r="G20" s="44">
        <v>851</v>
      </c>
      <c r="H20" s="45">
        <v>-0.55000000000000004</v>
      </c>
      <c r="I20" s="45">
        <v>8.18</v>
      </c>
    </row>
    <row r="21" spans="1:9" ht="36" customHeight="1" thickBot="1" x14ac:dyDescent="0.3">
      <c r="A21" s="59">
        <v>12</v>
      </c>
      <c r="B21" s="44" t="s">
        <v>177</v>
      </c>
      <c r="C21" s="44">
        <v>801</v>
      </c>
      <c r="D21" s="50" t="s">
        <v>123</v>
      </c>
      <c r="E21" s="50" t="s">
        <v>119</v>
      </c>
      <c r="F21" s="44" t="s">
        <v>175</v>
      </c>
      <c r="G21" s="44">
        <v>852</v>
      </c>
      <c r="H21" s="45"/>
      <c r="I21" s="48">
        <v>1.5</v>
      </c>
    </row>
    <row r="22" spans="1:9" ht="26.25" customHeight="1" thickBot="1" x14ac:dyDescent="0.3">
      <c r="A22" s="59">
        <v>13</v>
      </c>
      <c r="B22" s="44" t="s">
        <v>178</v>
      </c>
      <c r="C22" s="44">
        <v>801</v>
      </c>
      <c r="D22" s="50" t="s">
        <v>123</v>
      </c>
      <c r="E22" s="50" t="s">
        <v>119</v>
      </c>
      <c r="F22" s="44" t="s">
        <v>175</v>
      </c>
      <c r="G22" s="44">
        <v>853</v>
      </c>
      <c r="H22" s="45">
        <v>0.05</v>
      </c>
      <c r="I22" s="48">
        <v>4.3499999999999996</v>
      </c>
    </row>
    <row r="23" spans="1:9" ht="108" customHeight="1" thickBot="1" x14ac:dyDescent="0.3">
      <c r="A23" s="59">
        <v>14</v>
      </c>
      <c r="B23" s="44" t="s">
        <v>221</v>
      </c>
      <c r="C23" s="44">
        <v>801</v>
      </c>
      <c r="D23" s="50" t="s">
        <v>123</v>
      </c>
      <c r="E23" s="50" t="s">
        <v>119</v>
      </c>
      <c r="F23" s="44" t="s">
        <v>222</v>
      </c>
      <c r="G23" s="44"/>
      <c r="H23" s="45"/>
      <c r="I23" s="48">
        <v>258.91000000000003</v>
      </c>
    </row>
    <row r="24" spans="1:9" ht="55.5" customHeight="1" thickBot="1" x14ac:dyDescent="0.3">
      <c r="A24" s="59">
        <v>15</v>
      </c>
      <c r="B24" s="44" t="s">
        <v>173</v>
      </c>
      <c r="C24" s="44">
        <v>801</v>
      </c>
      <c r="D24" s="50" t="s">
        <v>123</v>
      </c>
      <c r="E24" s="50" t="s">
        <v>119</v>
      </c>
      <c r="F24" s="44" t="s">
        <v>222</v>
      </c>
      <c r="G24" s="44">
        <v>121</v>
      </c>
      <c r="H24" s="80"/>
      <c r="I24" s="48">
        <v>206.27</v>
      </c>
    </row>
    <row r="25" spans="1:9" ht="108" customHeight="1" thickBot="1" x14ac:dyDescent="0.3">
      <c r="A25" s="59">
        <v>16</v>
      </c>
      <c r="B25" s="44" t="s">
        <v>170</v>
      </c>
      <c r="C25" s="44">
        <v>801</v>
      </c>
      <c r="D25" s="50" t="s">
        <v>123</v>
      </c>
      <c r="E25" s="50" t="s">
        <v>119</v>
      </c>
      <c r="F25" s="44" t="s">
        <v>222</v>
      </c>
      <c r="G25" s="44">
        <v>129</v>
      </c>
      <c r="H25" s="45"/>
      <c r="I25" s="48">
        <v>52.64</v>
      </c>
    </row>
    <row r="26" spans="1:9" ht="91.5" customHeight="1" thickBot="1" x14ac:dyDescent="0.3">
      <c r="A26" s="59">
        <v>17</v>
      </c>
      <c r="B26" s="44" t="s">
        <v>213</v>
      </c>
      <c r="C26" s="44">
        <v>801</v>
      </c>
      <c r="D26" s="50" t="s">
        <v>123</v>
      </c>
      <c r="E26" s="50" t="s">
        <v>119</v>
      </c>
      <c r="F26" s="44" t="s">
        <v>220</v>
      </c>
      <c r="G26" s="44"/>
      <c r="H26" s="45"/>
      <c r="I26" s="48">
        <v>2.61</v>
      </c>
    </row>
    <row r="27" spans="1:9" ht="49.5" customHeight="1" thickBot="1" x14ac:dyDescent="0.3">
      <c r="A27" s="59">
        <v>18</v>
      </c>
      <c r="B27" s="44" t="s">
        <v>173</v>
      </c>
      <c r="C27" s="44">
        <v>801</v>
      </c>
      <c r="D27" s="50" t="s">
        <v>123</v>
      </c>
      <c r="E27" s="50" t="s">
        <v>119</v>
      </c>
      <c r="F27" s="44" t="s">
        <v>220</v>
      </c>
      <c r="G27" s="44">
        <v>121</v>
      </c>
      <c r="H27" s="45"/>
      <c r="I27" s="48">
        <v>2.61</v>
      </c>
    </row>
    <row r="28" spans="1:9" ht="49.5" customHeight="1" thickBot="1" x14ac:dyDescent="0.3">
      <c r="A28" s="59">
        <v>19</v>
      </c>
      <c r="B28" s="44" t="s">
        <v>228</v>
      </c>
      <c r="C28" s="44">
        <v>801</v>
      </c>
      <c r="D28" s="50" t="s">
        <v>123</v>
      </c>
      <c r="E28" s="50" t="s">
        <v>119</v>
      </c>
      <c r="F28" s="44" t="s">
        <v>229</v>
      </c>
      <c r="G28" s="44"/>
      <c r="H28" s="45"/>
      <c r="I28" s="48">
        <v>26.72</v>
      </c>
    </row>
    <row r="29" spans="1:9" ht="61.5" customHeight="1" thickBot="1" x14ac:dyDescent="0.3">
      <c r="A29" s="59">
        <v>20</v>
      </c>
      <c r="B29" s="44" t="s">
        <v>103</v>
      </c>
      <c r="C29" s="44">
        <v>801</v>
      </c>
      <c r="D29" s="50" t="s">
        <v>123</v>
      </c>
      <c r="E29" s="50" t="s">
        <v>119</v>
      </c>
      <c r="F29" s="44" t="s">
        <v>229</v>
      </c>
      <c r="G29" s="44">
        <v>244</v>
      </c>
      <c r="H29" s="45"/>
      <c r="I29" s="48">
        <v>26.72</v>
      </c>
    </row>
    <row r="30" spans="1:9" ht="69.75" customHeight="1" thickBot="1" x14ac:dyDescent="0.3">
      <c r="A30" s="59">
        <v>21</v>
      </c>
      <c r="B30" s="44" t="s">
        <v>179</v>
      </c>
      <c r="C30" s="44">
        <v>801</v>
      </c>
      <c r="D30" s="50" t="s">
        <v>123</v>
      </c>
      <c r="E30" s="50" t="s">
        <v>191</v>
      </c>
      <c r="F30" s="44"/>
      <c r="G30" s="44"/>
      <c r="H30" s="45"/>
      <c r="I30" s="48">
        <v>0.8</v>
      </c>
    </row>
    <row r="31" spans="1:9" ht="53.25" customHeight="1" thickBot="1" x14ac:dyDescent="0.3">
      <c r="A31" s="59">
        <v>22</v>
      </c>
      <c r="B31" s="44" t="s">
        <v>180</v>
      </c>
      <c r="C31" s="44">
        <v>801</v>
      </c>
      <c r="D31" s="50" t="s">
        <v>123</v>
      </c>
      <c r="E31" s="50" t="s">
        <v>191</v>
      </c>
      <c r="F31" s="44" t="s">
        <v>175</v>
      </c>
      <c r="G31" s="44"/>
      <c r="H31" s="45"/>
      <c r="I31" s="48">
        <v>0.8</v>
      </c>
    </row>
    <row r="32" spans="1:9" ht="24.75" customHeight="1" thickBot="1" x14ac:dyDescent="0.3">
      <c r="A32" s="59">
        <v>23</v>
      </c>
      <c r="B32" s="44" t="s">
        <v>181</v>
      </c>
      <c r="C32" s="44">
        <v>801</v>
      </c>
      <c r="D32" s="50" t="s">
        <v>123</v>
      </c>
      <c r="E32" s="50" t="s">
        <v>191</v>
      </c>
      <c r="F32" s="44" t="s">
        <v>175</v>
      </c>
      <c r="G32" s="44">
        <v>540</v>
      </c>
      <c r="H32" s="45">
        <v>0.5</v>
      </c>
      <c r="I32" s="48">
        <v>0.8</v>
      </c>
    </row>
    <row r="33" spans="1:9" ht="22.5" customHeight="1" thickBot="1" x14ac:dyDescent="0.3">
      <c r="A33" s="59">
        <v>24</v>
      </c>
      <c r="B33" s="44" t="s">
        <v>182</v>
      </c>
      <c r="C33" s="44">
        <v>801</v>
      </c>
      <c r="D33" s="50" t="s">
        <v>123</v>
      </c>
      <c r="E33" s="50">
        <v>11</v>
      </c>
      <c r="F33" s="61">
        <v>9900000000</v>
      </c>
      <c r="G33" s="44">
        <v>870</v>
      </c>
      <c r="H33" s="45"/>
      <c r="I33" s="48">
        <v>10</v>
      </c>
    </row>
    <row r="34" spans="1:9" ht="26.25" customHeight="1" thickBot="1" x14ac:dyDescent="0.3">
      <c r="A34" s="59">
        <v>25</v>
      </c>
      <c r="B34" s="44" t="s">
        <v>209</v>
      </c>
      <c r="C34" s="44">
        <v>801</v>
      </c>
      <c r="D34" s="50" t="s">
        <v>123</v>
      </c>
      <c r="E34" s="50" t="s">
        <v>210</v>
      </c>
      <c r="F34" s="61"/>
      <c r="G34" s="44"/>
      <c r="H34" s="45"/>
      <c r="I34" s="48">
        <f>I35+I37</f>
        <v>20.6</v>
      </c>
    </row>
    <row r="35" spans="1:9" ht="91.5" customHeight="1" thickBot="1" x14ac:dyDescent="0.3">
      <c r="A35" s="59">
        <v>26</v>
      </c>
      <c r="B35" s="44" t="s">
        <v>211</v>
      </c>
      <c r="C35" s="44">
        <v>801</v>
      </c>
      <c r="D35" s="50" t="s">
        <v>123</v>
      </c>
      <c r="E35" s="50" t="s">
        <v>210</v>
      </c>
      <c r="F35" s="61">
        <v>9900045300</v>
      </c>
      <c r="G35" s="44"/>
      <c r="H35" s="45">
        <v>0.6</v>
      </c>
      <c r="I35" s="48">
        <v>16.600000000000001</v>
      </c>
    </row>
    <row r="36" spans="1:9" ht="91.5" customHeight="1" thickBot="1" x14ac:dyDescent="0.3">
      <c r="A36" s="59">
        <v>27</v>
      </c>
      <c r="B36" s="44" t="s">
        <v>103</v>
      </c>
      <c r="C36" s="44">
        <v>801</v>
      </c>
      <c r="D36" s="50" t="s">
        <v>123</v>
      </c>
      <c r="E36" s="50" t="s">
        <v>210</v>
      </c>
      <c r="F36" s="61">
        <v>9900045300</v>
      </c>
      <c r="G36" s="44">
        <v>244</v>
      </c>
      <c r="H36" s="45">
        <v>0.6</v>
      </c>
      <c r="I36" s="48">
        <v>16.600000000000001</v>
      </c>
    </row>
    <row r="37" spans="1:9" ht="91.5" customHeight="1" thickBot="1" x14ac:dyDescent="0.3">
      <c r="A37" s="59">
        <v>28</v>
      </c>
      <c r="B37" s="44" t="s">
        <v>225</v>
      </c>
      <c r="C37" s="44">
        <v>801</v>
      </c>
      <c r="D37" s="50" t="s">
        <v>123</v>
      </c>
      <c r="E37" s="50" t="s">
        <v>210</v>
      </c>
      <c r="F37" s="61" t="s">
        <v>226</v>
      </c>
      <c r="G37" s="44"/>
      <c r="H37" s="45"/>
      <c r="I37" s="48">
        <v>4</v>
      </c>
    </row>
    <row r="38" spans="1:9" ht="91.5" customHeight="1" thickBot="1" x14ac:dyDescent="0.3">
      <c r="A38" s="59">
        <v>29</v>
      </c>
      <c r="B38" s="44" t="s">
        <v>227</v>
      </c>
      <c r="C38" s="44">
        <v>801</v>
      </c>
      <c r="D38" s="50" t="s">
        <v>123</v>
      </c>
      <c r="E38" s="50" t="s">
        <v>210</v>
      </c>
      <c r="F38" s="61" t="s">
        <v>226</v>
      </c>
      <c r="G38" s="44">
        <v>360</v>
      </c>
      <c r="H38" s="45"/>
      <c r="I38" s="48">
        <v>4</v>
      </c>
    </row>
    <row r="39" spans="1:9" ht="20.25" customHeight="1" thickBot="1" x14ac:dyDescent="0.3">
      <c r="A39" s="59">
        <v>30</v>
      </c>
      <c r="B39" s="43" t="s">
        <v>183</v>
      </c>
      <c r="C39" s="43">
        <v>801</v>
      </c>
      <c r="D39" s="51" t="s">
        <v>190</v>
      </c>
      <c r="E39" s="51" t="s">
        <v>192</v>
      </c>
      <c r="F39" s="43"/>
      <c r="G39" s="43"/>
      <c r="H39" s="41"/>
      <c r="I39" s="52">
        <v>151.4</v>
      </c>
    </row>
    <row r="40" spans="1:9" ht="33.75" customHeight="1" thickBot="1" x14ac:dyDescent="0.3">
      <c r="A40" s="59">
        <v>31</v>
      </c>
      <c r="B40" s="44" t="s">
        <v>141</v>
      </c>
      <c r="C40" s="44">
        <v>801</v>
      </c>
      <c r="D40" s="50" t="s">
        <v>190</v>
      </c>
      <c r="E40" s="50" t="s">
        <v>118</v>
      </c>
      <c r="F40" s="44"/>
      <c r="G40" s="44"/>
      <c r="H40" s="45"/>
      <c r="I40" s="48">
        <v>151.4</v>
      </c>
    </row>
    <row r="41" spans="1:9" ht="53.25" customHeight="1" thickBot="1" x14ac:dyDescent="0.3">
      <c r="A41" s="59">
        <v>32</v>
      </c>
      <c r="B41" s="44" t="s">
        <v>184</v>
      </c>
      <c r="C41" s="44">
        <v>801</v>
      </c>
      <c r="D41" s="50" t="s">
        <v>190</v>
      </c>
      <c r="E41" s="50" t="s">
        <v>118</v>
      </c>
      <c r="F41" s="61">
        <v>9900051180</v>
      </c>
      <c r="G41" s="44"/>
      <c r="H41" s="45"/>
      <c r="I41" s="48">
        <f>SUM(I42:I44)</f>
        <v>151.4</v>
      </c>
    </row>
    <row r="42" spans="1:9" ht="48.75" customHeight="1" thickBot="1" x14ac:dyDescent="0.3">
      <c r="A42" s="59">
        <v>33</v>
      </c>
      <c r="B42" s="44" t="s">
        <v>173</v>
      </c>
      <c r="C42" s="44">
        <v>801</v>
      </c>
      <c r="D42" s="50" t="s">
        <v>190</v>
      </c>
      <c r="E42" s="50" t="s">
        <v>118</v>
      </c>
      <c r="F42" s="61">
        <v>9900051180</v>
      </c>
      <c r="G42" s="44">
        <v>121</v>
      </c>
      <c r="H42" s="45">
        <v>1.26</v>
      </c>
      <c r="I42" s="45">
        <v>98.24</v>
      </c>
    </row>
    <row r="43" spans="1:9" ht="77.25" thickBot="1" x14ac:dyDescent="0.3">
      <c r="A43" s="59">
        <v>34</v>
      </c>
      <c r="B43" s="44" t="s">
        <v>170</v>
      </c>
      <c r="C43" s="44">
        <v>801</v>
      </c>
      <c r="D43" s="50" t="s">
        <v>190</v>
      </c>
      <c r="E43" s="50" t="s">
        <v>118</v>
      </c>
      <c r="F43" s="61">
        <v>9900051180</v>
      </c>
      <c r="G43" s="44">
        <v>129</v>
      </c>
      <c r="H43" s="45">
        <v>1.26</v>
      </c>
      <c r="I43" s="45">
        <v>29.45</v>
      </c>
    </row>
    <row r="44" spans="1:9" ht="51.75" thickBot="1" x14ac:dyDescent="0.3">
      <c r="A44" s="59">
        <v>35</v>
      </c>
      <c r="B44" s="44" t="s">
        <v>103</v>
      </c>
      <c r="C44" s="44">
        <v>801</v>
      </c>
      <c r="D44" s="50" t="s">
        <v>190</v>
      </c>
      <c r="E44" s="50" t="s">
        <v>118</v>
      </c>
      <c r="F44" s="61">
        <v>9900051180</v>
      </c>
      <c r="G44" s="44">
        <v>244</v>
      </c>
      <c r="H44" s="45">
        <v>9.7799999999999994</v>
      </c>
      <c r="I44" s="45">
        <v>23.71</v>
      </c>
    </row>
    <row r="45" spans="1:9" ht="45" customHeight="1" thickBot="1" x14ac:dyDescent="0.3">
      <c r="A45" s="59">
        <v>36</v>
      </c>
      <c r="B45" s="43" t="s">
        <v>100</v>
      </c>
      <c r="C45" s="43">
        <v>801</v>
      </c>
      <c r="D45" s="51" t="s">
        <v>118</v>
      </c>
      <c r="E45" s="51" t="s">
        <v>101</v>
      </c>
      <c r="F45" s="43"/>
      <c r="G45" s="43"/>
      <c r="H45" s="41"/>
      <c r="I45" s="52">
        <v>139.19999999999999</v>
      </c>
    </row>
    <row r="46" spans="1:9" ht="62.25" customHeight="1" thickBot="1" x14ac:dyDescent="0.3">
      <c r="A46" s="59">
        <v>37</v>
      </c>
      <c r="B46" s="44" t="s">
        <v>195</v>
      </c>
      <c r="C46" s="44">
        <v>801</v>
      </c>
      <c r="D46" s="50" t="s">
        <v>118</v>
      </c>
      <c r="E46" s="50">
        <v>10</v>
      </c>
      <c r="F46" s="44"/>
      <c r="G46" s="44"/>
      <c r="H46" s="45"/>
      <c r="I46" s="48">
        <v>131.69999999999999</v>
      </c>
    </row>
    <row r="47" spans="1:9" ht="102.75" customHeight="1" thickBot="1" x14ac:dyDescent="0.3">
      <c r="A47" s="59">
        <v>38</v>
      </c>
      <c r="B47" s="44" t="s">
        <v>185</v>
      </c>
      <c r="C47" s="44">
        <v>801</v>
      </c>
      <c r="D47" s="50" t="s">
        <v>118</v>
      </c>
      <c r="E47" s="50">
        <v>10</v>
      </c>
      <c r="F47" s="50" t="s">
        <v>200</v>
      </c>
      <c r="G47" s="44"/>
      <c r="H47" s="45"/>
      <c r="I47" s="48">
        <v>83.7</v>
      </c>
    </row>
    <row r="48" spans="1:9" ht="60" customHeight="1" thickBot="1" x14ac:dyDescent="0.3">
      <c r="A48" s="59">
        <v>39</v>
      </c>
      <c r="B48" s="44" t="s">
        <v>103</v>
      </c>
      <c r="C48" s="44">
        <v>801</v>
      </c>
      <c r="D48" s="50" t="s">
        <v>118</v>
      </c>
      <c r="E48" s="50">
        <v>10</v>
      </c>
      <c r="F48" s="50" t="s">
        <v>200</v>
      </c>
      <c r="G48" s="44">
        <v>244</v>
      </c>
      <c r="H48" s="45">
        <v>13.7</v>
      </c>
      <c r="I48" s="48">
        <v>83.7</v>
      </c>
    </row>
    <row r="49" spans="1:9" ht="86.25" customHeight="1" thickBot="1" x14ac:dyDescent="0.3">
      <c r="A49" s="59">
        <v>40</v>
      </c>
      <c r="B49" s="44" t="s">
        <v>248</v>
      </c>
      <c r="C49" s="44">
        <v>801</v>
      </c>
      <c r="D49" s="50" t="s">
        <v>118</v>
      </c>
      <c r="E49" s="50" t="s">
        <v>249</v>
      </c>
      <c r="F49" s="50" t="s">
        <v>250</v>
      </c>
      <c r="G49" s="44"/>
      <c r="H49" s="45"/>
      <c r="I49" s="48">
        <v>48</v>
      </c>
    </row>
    <row r="50" spans="1:9" ht="60" customHeight="1" thickBot="1" x14ac:dyDescent="0.3">
      <c r="A50" s="59">
        <v>41</v>
      </c>
      <c r="B50" s="44" t="s">
        <v>103</v>
      </c>
      <c r="C50" s="44">
        <v>801</v>
      </c>
      <c r="D50" s="50" t="s">
        <v>118</v>
      </c>
      <c r="E50" s="50" t="s">
        <v>249</v>
      </c>
      <c r="F50" s="50" t="s">
        <v>250</v>
      </c>
      <c r="G50" s="44">
        <v>244</v>
      </c>
      <c r="H50" s="45"/>
      <c r="I50" s="48">
        <v>48</v>
      </c>
    </row>
    <row r="51" spans="1:9" ht="59.25" customHeight="1" thickBot="1" x14ac:dyDescent="0.3">
      <c r="A51" s="59">
        <v>42</v>
      </c>
      <c r="B51" s="44" t="s">
        <v>146</v>
      </c>
      <c r="C51" s="44">
        <v>801</v>
      </c>
      <c r="D51" s="50" t="s">
        <v>118</v>
      </c>
      <c r="E51" s="50">
        <v>14</v>
      </c>
      <c r="F51" s="50" t="s">
        <v>200</v>
      </c>
      <c r="G51" s="44"/>
      <c r="H51" s="45"/>
      <c r="I51" s="48">
        <v>7.5</v>
      </c>
    </row>
    <row r="52" spans="1:9" ht="106.5" customHeight="1" thickBot="1" x14ac:dyDescent="0.3">
      <c r="A52" s="59">
        <v>43</v>
      </c>
      <c r="B52" s="44" t="s">
        <v>185</v>
      </c>
      <c r="C52" s="44">
        <v>801</v>
      </c>
      <c r="D52" s="50" t="s">
        <v>118</v>
      </c>
      <c r="E52" s="50">
        <v>14</v>
      </c>
      <c r="F52" s="50" t="s">
        <v>200</v>
      </c>
      <c r="G52" s="44"/>
      <c r="H52" s="45"/>
      <c r="I52" s="48">
        <v>7.5</v>
      </c>
    </row>
    <row r="53" spans="1:9" ht="57" customHeight="1" thickBot="1" x14ac:dyDescent="0.3">
      <c r="A53" s="59">
        <v>44</v>
      </c>
      <c r="B53" s="44" t="s">
        <v>103</v>
      </c>
      <c r="C53" s="44">
        <v>801</v>
      </c>
      <c r="D53" s="50" t="s">
        <v>118</v>
      </c>
      <c r="E53" s="50">
        <v>14</v>
      </c>
      <c r="F53" s="50" t="s">
        <v>200</v>
      </c>
      <c r="G53" s="44">
        <v>244</v>
      </c>
      <c r="H53" s="45"/>
      <c r="I53" s="48">
        <v>7.5</v>
      </c>
    </row>
    <row r="54" spans="1:9" ht="21" customHeight="1" thickBot="1" x14ac:dyDescent="0.3">
      <c r="A54" s="59">
        <v>45</v>
      </c>
      <c r="B54" s="43" t="s">
        <v>105</v>
      </c>
      <c r="C54" s="43">
        <v>801</v>
      </c>
      <c r="D54" s="51" t="s">
        <v>119</v>
      </c>
      <c r="E54" s="51" t="s">
        <v>101</v>
      </c>
      <c r="F54" s="51"/>
      <c r="G54" s="43"/>
      <c r="H54" s="41"/>
      <c r="I54" s="41">
        <f>I55+I65</f>
        <v>3684</v>
      </c>
    </row>
    <row r="55" spans="1:9" ht="35.25" customHeight="1" thickBot="1" x14ac:dyDescent="0.3">
      <c r="A55" s="59">
        <v>46</v>
      </c>
      <c r="B55" s="44" t="s">
        <v>106</v>
      </c>
      <c r="C55" s="44">
        <v>801</v>
      </c>
      <c r="D55" s="50" t="s">
        <v>119</v>
      </c>
      <c r="E55" s="50" t="s">
        <v>122</v>
      </c>
      <c r="F55" s="51"/>
      <c r="G55" s="43"/>
      <c r="H55" s="45"/>
      <c r="I55" s="48">
        <f>I56+I59+I61+I63</f>
        <v>3683.9</v>
      </c>
    </row>
    <row r="56" spans="1:9" ht="118.5" customHeight="1" thickBot="1" x14ac:dyDescent="0.3">
      <c r="A56" s="59">
        <v>47</v>
      </c>
      <c r="B56" s="44" t="s">
        <v>186</v>
      </c>
      <c r="C56" s="44">
        <v>801</v>
      </c>
      <c r="D56" s="50" t="s">
        <v>119</v>
      </c>
      <c r="E56" s="50" t="s">
        <v>122</v>
      </c>
      <c r="F56" s="50" t="s">
        <v>108</v>
      </c>
      <c r="G56" s="43"/>
      <c r="H56" s="45"/>
      <c r="I56" s="48">
        <v>2244.4</v>
      </c>
    </row>
    <row r="57" spans="1:9" ht="57" customHeight="1" thickBot="1" x14ac:dyDescent="0.3">
      <c r="A57" s="59">
        <v>48</v>
      </c>
      <c r="B57" s="44" t="s">
        <v>103</v>
      </c>
      <c r="C57" s="44">
        <v>801</v>
      </c>
      <c r="D57" s="50" t="s">
        <v>119</v>
      </c>
      <c r="E57" s="50" t="s">
        <v>122</v>
      </c>
      <c r="F57" s="50" t="s">
        <v>108</v>
      </c>
      <c r="G57" s="43">
        <v>244</v>
      </c>
      <c r="H57" s="45">
        <v>26.2</v>
      </c>
      <c r="I57" s="48">
        <v>2133.6</v>
      </c>
    </row>
    <row r="58" spans="1:9" ht="33" customHeight="1" thickBot="1" x14ac:dyDescent="0.3">
      <c r="A58" s="59">
        <v>49</v>
      </c>
      <c r="B58" s="44" t="s">
        <v>109</v>
      </c>
      <c r="C58" s="44">
        <v>801</v>
      </c>
      <c r="D58" s="50" t="s">
        <v>119</v>
      </c>
      <c r="E58" s="50" t="s">
        <v>122</v>
      </c>
      <c r="F58" s="50" t="s">
        <v>108</v>
      </c>
      <c r="G58" s="43">
        <v>247</v>
      </c>
      <c r="H58" s="45">
        <v>-19.2</v>
      </c>
      <c r="I58" s="48">
        <v>110.8</v>
      </c>
    </row>
    <row r="59" spans="1:9" ht="51" customHeight="1" thickBot="1" x14ac:dyDescent="0.3">
      <c r="A59" s="59">
        <v>50</v>
      </c>
      <c r="B59" s="44" t="s">
        <v>217</v>
      </c>
      <c r="C59" s="44">
        <v>801</v>
      </c>
      <c r="D59" s="50" t="s">
        <v>119</v>
      </c>
      <c r="E59" s="50" t="s">
        <v>122</v>
      </c>
      <c r="F59" s="50" t="s">
        <v>230</v>
      </c>
      <c r="G59" s="43"/>
      <c r="H59" s="45"/>
      <c r="I59" s="48">
        <v>500</v>
      </c>
    </row>
    <row r="60" spans="1:9" ht="65.25" customHeight="1" thickBot="1" x14ac:dyDescent="0.3">
      <c r="A60" s="59">
        <v>51</v>
      </c>
      <c r="B60" s="44" t="s">
        <v>103</v>
      </c>
      <c r="C60" s="44">
        <v>801</v>
      </c>
      <c r="D60" s="50" t="s">
        <v>119</v>
      </c>
      <c r="E60" s="50" t="s">
        <v>122</v>
      </c>
      <c r="F60" s="50" t="s">
        <v>230</v>
      </c>
      <c r="G60" s="43">
        <v>244</v>
      </c>
      <c r="H60" s="48"/>
      <c r="I60" s="48">
        <v>500</v>
      </c>
    </row>
    <row r="61" spans="1:9" ht="65.25" customHeight="1" thickBot="1" x14ac:dyDescent="0.3">
      <c r="A61" s="59">
        <v>52</v>
      </c>
      <c r="B61" s="44" t="s">
        <v>236</v>
      </c>
      <c r="C61" s="44">
        <v>801</v>
      </c>
      <c r="D61" s="50" t="s">
        <v>119</v>
      </c>
      <c r="E61" s="50" t="s">
        <v>122</v>
      </c>
      <c r="F61" s="50" t="s">
        <v>237</v>
      </c>
      <c r="G61" s="43"/>
      <c r="H61" s="48"/>
      <c r="I61" s="48">
        <v>226.54</v>
      </c>
    </row>
    <row r="62" spans="1:9" ht="65.25" customHeight="1" thickBot="1" x14ac:dyDescent="0.3">
      <c r="A62" s="59">
        <v>53</v>
      </c>
      <c r="B62" s="44" t="s">
        <v>103</v>
      </c>
      <c r="C62" s="44">
        <v>801</v>
      </c>
      <c r="D62" s="50" t="s">
        <v>119</v>
      </c>
      <c r="E62" s="50" t="s">
        <v>122</v>
      </c>
      <c r="F62" s="50" t="s">
        <v>237</v>
      </c>
      <c r="G62" s="43">
        <v>244</v>
      </c>
      <c r="H62" s="48"/>
      <c r="I62" s="48">
        <v>226.54</v>
      </c>
    </row>
    <row r="63" spans="1:9" ht="65.25" customHeight="1" thickBot="1" x14ac:dyDescent="0.3">
      <c r="A63" s="59">
        <v>54</v>
      </c>
      <c r="B63" s="44" t="s">
        <v>246</v>
      </c>
      <c r="C63" s="44">
        <v>801</v>
      </c>
      <c r="D63" s="50" t="s">
        <v>119</v>
      </c>
      <c r="E63" s="50" t="s">
        <v>122</v>
      </c>
      <c r="F63" s="50" t="s">
        <v>247</v>
      </c>
      <c r="G63" s="43"/>
      <c r="H63" s="48"/>
      <c r="I63" s="48">
        <v>712.96</v>
      </c>
    </row>
    <row r="64" spans="1:9" ht="65.25" customHeight="1" thickBot="1" x14ac:dyDescent="0.3">
      <c r="A64" s="59">
        <v>55</v>
      </c>
      <c r="B64" s="44" t="s">
        <v>103</v>
      </c>
      <c r="C64" s="44">
        <v>801</v>
      </c>
      <c r="D64" s="50" t="s">
        <v>119</v>
      </c>
      <c r="E64" s="50" t="s">
        <v>122</v>
      </c>
      <c r="F64" s="50" t="s">
        <v>247</v>
      </c>
      <c r="G64" s="43">
        <v>244</v>
      </c>
      <c r="H64" s="48"/>
      <c r="I64" s="48">
        <v>712.96</v>
      </c>
    </row>
    <row r="65" spans="1:9" ht="33" customHeight="1" thickBot="1" x14ac:dyDescent="0.3">
      <c r="A65" s="59">
        <v>56</v>
      </c>
      <c r="B65" s="44" t="s">
        <v>110</v>
      </c>
      <c r="C65" s="44">
        <v>801</v>
      </c>
      <c r="D65" s="50" t="s">
        <v>119</v>
      </c>
      <c r="E65" s="50">
        <v>12</v>
      </c>
      <c r="F65" s="50"/>
      <c r="G65" s="44"/>
      <c r="H65" s="45"/>
      <c r="I65" s="48">
        <v>0.1</v>
      </c>
    </row>
    <row r="66" spans="1:9" ht="28.5" customHeight="1" thickBot="1" x14ac:dyDescent="0.3">
      <c r="A66" s="59">
        <v>57</v>
      </c>
      <c r="B66" s="44" t="s">
        <v>187</v>
      </c>
      <c r="C66" s="44">
        <v>801</v>
      </c>
      <c r="D66" s="50" t="s">
        <v>119</v>
      </c>
      <c r="E66" s="50">
        <v>12</v>
      </c>
      <c r="F66" s="67" t="s">
        <v>201</v>
      </c>
      <c r="G66" s="46">
        <v>540</v>
      </c>
      <c r="H66" s="45"/>
      <c r="I66" s="48">
        <v>0.1</v>
      </c>
    </row>
    <row r="67" spans="1:9" ht="33" customHeight="1" thickBot="1" x14ac:dyDescent="0.3">
      <c r="A67" s="59">
        <v>58</v>
      </c>
      <c r="B67" s="43" t="s">
        <v>111</v>
      </c>
      <c r="C67" s="43">
        <v>801</v>
      </c>
      <c r="D67" s="51" t="s">
        <v>120</v>
      </c>
      <c r="E67" s="51" t="s">
        <v>101</v>
      </c>
      <c r="F67" s="68"/>
      <c r="G67" s="47"/>
      <c r="H67" s="41"/>
      <c r="I67" s="52">
        <f>I68+I71</f>
        <v>873.64</v>
      </c>
    </row>
    <row r="68" spans="1:9" ht="33" customHeight="1" thickBot="1" x14ac:dyDescent="0.3">
      <c r="A68" s="59">
        <v>59</v>
      </c>
      <c r="B68" s="44" t="s">
        <v>223</v>
      </c>
      <c r="C68" s="43">
        <v>801</v>
      </c>
      <c r="D68" s="51" t="s">
        <v>120</v>
      </c>
      <c r="E68" s="51" t="s">
        <v>190</v>
      </c>
      <c r="F68" s="68"/>
      <c r="G68" s="47"/>
      <c r="H68" s="41"/>
      <c r="I68" s="52">
        <v>79.599999999999994</v>
      </c>
    </row>
    <row r="69" spans="1:9" ht="33" customHeight="1" thickBot="1" x14ac:dyDescent="0.3">
      <c r="A69" s="59">
        <v>60</v>
      </c>
      <c r="B69" s="44" t="s">
        <v>216</v>
      </c>
      <c r="C69" s="44">
        <v>801</v>
      </c>
      <c r="D69" s="50" t="s">
        <v>120</v>
      </c>
      <c r="E69" s="50" t="s">
        <v>190</v>
      </c>
      <c r="F69" s="67" t="s">
        <v>224</v>
      </c>
      <c r="G69" s="46"/>
      <c r="H69" s="45"/>
      <c r="I69" s="48">
        <v>79.599999999999994</v>
      </c>
    </row>
    <row r="70" spans="1:9" ht="64.5" customHeight="1" thickBot="1" x14ac:dyDescent="0.3">
      <c r="A70" s="59">
        <v>61</v>
      </c>
      <c r="B70" s="44" t="s">
        <v>103</v>
      </c>
      <c r="C70" s="44">
        <v>801</v>
      </c>
      <c r="D70" s="50" t="s">
        <v>120</v>
      </c>
      <c r="E70" s="50" t="s">
        <v>190</v>
      </c>
      <c r="F70" s="67" t="s">
        <v>224</v>
      </c>
      <c r="G70" s="46">
        <v>244</v>
      </c>
      <c r="H70" s="45">
        <v>-28.4</v>
      </c>
      <c r="I70" s="48">
        <v>79.599999999999994</v>
      </c>
    </row>
    <row r="71" spans="1:9" ht="24" customHeight="1" thickBot="1" x14ac:dyDescent="0.3">
      <c r="A71" s="59">
        <v>62</v>
      </c>
      <c r="B71" s="44" t="s">
        <v>112</v>
      </c>
      <c r="C71" s="44">
        <v>801</v>
      </c>
      <c r="D71" s="50" t="s">
        <v>120</v>
      </c>
      <c r="E71" s="50" t="s">
        <v>118</v>
      </c>
      <c r="F71" s="67"/>
      <c r="G71" s="46"/>
      <c r="H71" s="45"/>
      <c r="I71" s="48">
        <f>I72+I74</f>
        <v>794.04</v>
      </c>
    </row>
    <row r="72" spans="1:9" ht="108.75" customHeight="1" thickBot="1" x14ac:dyDescent="0.3">
      <c r="A72" s="59">
        <v>63</v>
      </c>
      <c r="B72" s="44" t="s">
        <v>188</v>
      </c>
      <c r="C72" s="44">
        <v>801</v>
      </c>
      <c r="D72" s="50" t="s">
        <v>120</v>
      </c>
      <c r="E72" s="50" t="s">
        <v>118</v>
      </c>
      <c r="F72" s="67" t="s">
        <v>202</v>
      </c>
      <c r="G72" s="46"/>
      <c r="H72" s="45"/>
      <c r="I72" s="45">
        <f>I73</f>
        <v>749.04</v>
      </c>
    </row>
    <row r="73" spans="1:9" ht="60" customHeight="1" thickBot="1" x14ac:dyDescent="0.3">
      <c r="A73" s="59">
        <v>64</v>
      </c>
      <c r="B73" s="44" t="s">
        <v>103</v>
      </c>
      <c r="C73" s="44">
        <v>801</v>
      </c>
      <c r="D73" s="50" t="s">
        <v>120</v>
      </c>
      <c r="E73" s="50" t="s">
        <v>118</v>
      </c>
      <c r="F73" s="67" t="s">
        <v>202</v>
      </c>
      <c r="G73" s="46">
        <v>244</v>
      </c>
      <c r="H73" s="45">
        <v>-7</v>
      </c>
      <c r="I73" s="45">
        <v>749.04</v>
      </c>
    </row>
    <row r="74" spans="1:9" ht="60" customHeight="1" thickBot="1" x14ac:dyDescent="0.3">
      <c r="A74" s="59">
        <v>65</v>
      </c>
      <c r="B74" s="44" t="s">
        <v>235</v>
      </c>
      <c r="C74" s="44">
        <v>801</v>
      </c>
      <c r="D74" s="50" t="s">
        <v>120</v>
      </c>
      <c r="E74" s="50" t="s">
        <v>118</v>
      </c>
      <c r="F74" s="67" t="s">
        <v>239</v>
      </c>
      <c r="G74" s="46"/>
      <c r="H74" s="45"/>
      <c r="I74" s="48">
        <v>45</v>
      </c>
    </row>
    <row r="75" spans="1:9" ht="60" customHeight="1" thickBot="1" x14ac:dyDescent="0.3">
      <c r="A75" s="59">
        <v>66</v>
      </c>
      <c r="B75" s="44" t="s">
        <v>103</v>
      </c>
      <c r="C75" s="44">
        <v>801</v>
      </c>
      <c r="D75" s="50" t="s">
        <v>238</v>
      </c>
      <c r="E75" s="50" t="s">
        <v>118</v>
      </c>
      <c r="F75" s="67" t="s">
        <v>239</v>
      </c>
      <c r="G75" s="46">
        <v>244</v>
      </c>
      <c r="H75" s="45"/>
      <c r="I75" s="48">
        <v>45</v>
      </c>
    </row>
    <row r="76" spans="1:9" ht="23.25" customHeight="1" thickBot="1" x14ac:dyDescent="0.3">
      <c r="A76" s="59">
        <v>67</v>
      </c>
      <c r="B76" s="43" t="s">
        <v>114</v>
      </c>
      <c r="C76" s="43">
        <v>801</v>
      </c>
      <c r="D76" s="51" t="s">
        <v>121</v>
      </c>
      <c r="E76" s="51" t="s">
        <v>101</v>
      </c>
      <c r="F76" s="68"/>
      <c r="G76" s="47"/>
      <c r="H76" s="41"/>
      <c r="I76" s="41">
        <f>I77</f>
        <v>863.30000000000007</v>
      </c>
    </row>
    <row r="77" spans="1:9" ht="20.25" customHeight="1" thickBot="1" x14ac:dyDescent="0.3">
      <c r="A77" s="59">
        <v>68</v>
      </c>
      <c r="B77" s="44" t="s">
        <v>115</v>
      </c>
      <c r="C77" s="44">
        <v>801</v>
      </c>
      <c r="D77" s="50" t="s">
        <v>121</v>
      </c>
      <c r="E77" s="50" t="s">
        <v>123</v>
      </c>
      <c r="F77" s="67"/>
      <c r="G77" s="46"/>
      <c r="H77" s="45"/>
      <c r="I77" s="48">
        <f>I80+I78</f>
        <v>863.30000000000007</v>
      </c>
    </row>
    <row r="78" spans="1:9" ht="86.25" customHeight="1" thickBot="1" x14ac:dyDescent="0.3">
      <c r="A78" s="59">
        <v>69</v>
      </c>
      <c r="B78" s="44" t="s">
        <v>241</v>
      </c>
      <c r="C78" s="44">
        <v>801</v>
      </c>
      <c r="D78" s="50" t="s">
        <v>121</v>
      </c>
      <c r="E78" s="50" t="s">
        <v>123</v>
      </c>
      <c r="F78" s="67"/>
      <c r="G78" s="46"/>
      <c r="H78" s="45"/>
      <c r="I78" s="48">
        <v>160</v>
      </c>
    </row>
    <row r="79" spans="1:9" ht="52.5" customHeight="1" thickBot="1" x14ac:dyDescent="0.3">
      <c r="A79" s="59">
        <v>70</v>
      </c>
      <c r="B79" s="44" t="s">
        <v>103</v>
      </c>
      <c r="C79" s="44">
        <v>801</v>
      </c>
      <c r="D79" s="50" t="s">
        <v>121</v>
      </c>
      <c r="E79" s="50" t="s">
        <v>123</v>
      </c>
      <c r="F79" s="67" t="s">
        <v>242</v>
      </c>
      <c r="G79" s="46">
        <v>244</v>
      </c>
      <c r="H79" s="45"/>
      <c r="I79" s="48">
        <v>160</v>
      </c>
    </row>
    <row r="80" spans="1:9" ht="96.75" customHeight="1" thickBot="1" x14ac:dyDescent="0.3">
      <c r="A80" s="59">
        <v>71</v>
      </c>
      <c r="B80" s="44" t="s">
        <v>189</v>
      </c>
      <c r="C80" s="44">
        <v>801</v>
      </c>
      <c r="D80" s="50" t="s">
        <v>121</v>
      </c>
      <c r="E80" s="50" t="s">
        <v>123</v>
      </c>
      <c r="F80" s="67" t="s">
        <v>203</v>
      </c>
      <c r="G80" s="46"/>
      <c r="H80" s="45"/>
      <c r="I80" s="45">
        <f>SUM(I81:I82)</f>
        <v>703.30000000000007</v>
      </c>
    </row>
    <row r="81" spans="1:9" ht="54.75" customHeight="1" thickBot="1" x14ac:dyDescent="0.3">
      <c r="A81" s="59">
        <v>72</v>
      </c>
      <c r="B81" s="44" t="s">
        <v>103</v>
      </c>
      <c r="C81" s="44">
        <v>801</v>
      </c>
      <c r="D81" s="50" t="s">
        <v>121</v>
      </c>
      <c r="E81" s="50" t="s">
        <v>123</v>
      </c>
      <c r="F81" s="67" t="s">
        <v>203</v>
      </c>
      <c r="G81" s="46">
        <v>244</v>
      </c>
      <c r="H81" s="48">
        <v>-15.9</v>
      </c>
      <c r="I81" s="45">
        <v>646.1</v>
      </c>
    </row>
    <row r="82" spans="1:9" ht="33" customHeight="1" thickBot="1" x14ac:dyDescent="0.3">
      <c r="A82" s="59">
        <v>73</v>
      </c>
      <c r="B82" s="44" t="s">
        <v>109</v>
      </c>
      <c r="C82" s="44">
        <v>801</v>
      </c>
      <c r="D82" s="50" t="s">
        <v>121</v>
      </c>
      <c r="E82" s="50" t="s">
        <v>123</v>
      </c>
      <c r="F82" s="67" t="s">
        <v>203</v>
      </c>
      <c r="G82" s="46">
        <v>247</v>
      </c>
      <c r="H82" s="45">
        <v>2.2000000000000002</v>
      </c>
      <c r="I82" s="48">
        <v>57.2</v>
      </c>
    </row>
    <row r="83" spans="1:9" ht="15.75" thickBot="1" x14ac:dyDescent="0.3">
      <c r="A83" s="59">
        <v>74</v>
      </c>
      <c r="B83" s="147" t="s">
        <v>117</v>
      </c>
      <c r="C83" s="148"/>
      <c r="D83" s="148"/>
      <c r="E83" s="148"/>
      <c r="F83" s="148"/>
      <c r="G83" s="149"/>
      <c r="H83" s="41"/>
      <c r="I83" s="52">
        <f>I10+I39+I45+I54+I67+I76</f>
        <v>8579.4600000000009</v>
      </c>
    </row>
    <row r="84" spans="1:9" x14ac:dyDescent="0.25">
      <c r="A84" s="60"/>
    </row>
    <row r="85" spans="1:9" x14ac:dyDescent="0.25">
      <c r="A85" s="31"/>
    </row>
    <row r="86" spans="1:9" x14ac:dyDescent="0.25">
      <c r="A86" s="31"/>
    </row>
    <row r="87" spans="1:9" x14ac:dyDescent="0.25">
      <c r="A87" s="31"/>
    </row>
    <row r="88" spans="1:9" x14ac:dyDescent="0.25">
      <c r="A88" s="31"/>
    </row>
  </sheetData>
  <mergeCells count="4">
    <mergeCell ref="B83:G83"/>
    <mergeCell ref="F1:I5"/>
    <mergeCell ref="A6:I6"/>
    <mergeCell ref="A7:I7"/>
  </mergeCells>
  <pageMargins left="0.7" right="0.7" top="0.75" bottom="0.75" header="0.3" footer="0.3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2022-12-28T03:09:26Z</dcterms:modified>
</cp:coreProperties>
</file>